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435"/>
  </bookViews>
  <sheets>
    <sheet name="Przedmiar" sheetId="1" r:id="rId1"/>
  </sheets>
  <definedNames>
    <definedName name="_xlnm.Print_Area" localSheetId="0">Przedmiar!$A$1:$J$95</definedName>
  </definedNames>
  <calcPr calcId="114210"/>
</workbook>
</file>

<file path=xl/calcChain.xml><?xml version="1.0" encoding="utf-8"?>
<calcChain xmlns="http://schemas.openxmlformats.org/spreadsheetml/2006/main">
  <c r="J10" i="1"/>
  <c r="J85"/>
  <c r="J84"/>
  <c r="J9"/>
  <c r="J8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11"/>
  <c r="J34"/>
  <c r="J35"/>
  <c r="J36"/>
  <c r="J37"/>
  <c r="J38"/>
  <c r="J39"/>
  <c r="J40"/>
  <c r="J41"/>
  <c r="J42"/>
  <c r="J43"/>
  <c r="J44"/>
  <c r="J45"/>
  <c r="J46"/>
  <c r="J33"/>
  <c r="J48"/>
  <c r="J49"/>
  <c r="J50"/>
  <c r="J51"/>
  <c r="J52"/>
  <c r="J53"/>
  <c r="J47"/>
  <c r="J55"/>
  <c r="J56"/>
  <c r="J57"/>
  <c r="J54"/>
  <c r="J59"/>
  <c r="J58"/>
  <c r="J61"/>
  <c r="J62"/>
  <c r="J60"/>
  <c r="J64"/>
  <c r="J65"/>
  <c r="J63"/>
  <c r="J67"/>
  <c r="J68"/>
  <c r="J66"/>
  <c r="J70"/>
  <c r="J71"/>
  <c r="J69"/>
  <c r="J73"/>
  <c r="J72"/>
  <c r="J75"/>
  <c r="J76"/>
  <c r="J74"/>
  <c r="J78"/>
  <c r="J77"/>
  <c r="J80"/>
  <c r="J81"/>
  <c r="J82"/>
  <c r="J83"/>
  <c r="J79"/>
  <c r="J86"/>
  <c r="J88"/>
  <c r="J87"/>
</calcChain>
</file>

<file path=xl/sharedStrings.xml><?xml version="1.0" encoding="utf-8"?>
<sst xmlns="http://schemas.openxmlformats.org/spreadsheetml/2006/main" count="550" uniqueCount="211">
  <si>
    <t>Nr</t>
  </si>
  <si>
    <t>Podstawa
Obiekt</t>
  </si>
  <si>
    <t>Jm</t>
  </si>
  <si>
    <t>1</t>
  </si>
  <si>
    <t>2</t>
  </si>
  <si>
    <t>3</t>
  </si>
  <si>
    <t>4</t>
  </si>
  <si>
    <t>5</t>
  </si>
  <si>
    <t>6</t>
  </si>
  <si>
    <t>7</t>
  </si>
  <si>
    <t>8</t>
  </si>
  <si>
    <t/>
  </si>
  <si>
    <t>Szafy</t>
  </si>
  <si>
    <t>1.1</t>
  </si>
  <si>
    <t>KNNR 5/403/3</t>
  </si>
  <si>
    <t>Urządzenia rozdzielcze (zestawy) na fundamentach, masa ponad 20·kg, na fundamencie prefabrykowanym</t>
  </si>
  <si>
    <t>szt</t>
  </si>
  <si>
    <t>1.2</t>
  </si>
  <si>
    <t>Słupy oświetleniowe</t>
  </si>
  <si>
    <t>2.1</t>
  </si>
  <si>
    <t>KNNR 5/1001/3 (1)</t>
  </si>
  <si>
    <t>Montaż i stawianie słupów oświetleniowych, słup do 480·kg, stalowy - montaż słupa oświetleniowego stalowego ocynkowanego  malowanego na kolor czarny RAL9005,  h=10m wraz z fundamentem</t>
  </si>
  <si>
    <t>2.2</t>
  </si>
  <si>
    <t>Montaż i stawianie słupów oświetleniowych, słup do 480·kg, stalowy - montaż słupa oświetleniowego stalowego ocynkowanego  malowanego na kolor czarny RAL9005,  h=6m wraz z fundamentem</t>
  </si>
  <si>
    <t>2.3</t>
  </si>
  <si>
    <t>KNNR 5/1002/2</t>
  </si>
  <si>
    <t>Montaż wysięgników rurowych i przewieszek z lin stalowych, na słupie, wysięgnik do 30·kg - wysięgnik dwuramienny 2m kąt 5 stopni</t>
  </si>
  <si>
    <t>2.4</t>
  </si>
  <si>
    <t>KNNR 5/1002/1</t>
  </si>
  <si>
    <t>Montaż wysięgników rurowych i przewieszek z lin stalowych, na słupie, wysięgnik do 15·kg  - wysięgnik jednoramienny 0,5m kąt 5 stopni</t>
  </si>
  <si>
    <t>2.5</t>
  </si>
  <si>
    <t>Montaż wysięgników rurowych i przewieszek z lin stalowych, na słupie, wysięgnik do 15·kg  - wysięgnik jednoramienny 1m kąt 5 stopni</t>
  </si>
  <si>
    <t>2.6</t>
  </si>
  <si>
    <t>Montaż wysięgników rurowych i przewieszek z lin stalowych, na słupie, wysięgnik do 15·kg - wysięgnik jednoramienny 1,5m kąt 5 stopni</t>
  </si>
  <si>
    <t>2.7</t>
  </si>
  <si>
    <t>Montaż wysięgników rurowych i przewieszek z lin stalowych, na słupie, wysięgnik do 30·kg - wysięgnik jednoramienny 2m kąt 5 stopni</t>
  </si>
  <si>
    <t>2.8</t>
  </si>
  <si>
    <t>Montaż wysięgników rurowych i przewieszek z lin stalowych, na słupie, wysięgnik do 30·kg - wysięgnik jednoramienny 2,5m kąt 5 stopni</t>
  </si>
  <si>
    <t>2.9</t>
  </si>
  <si>
    <t>Montaż wysięgników rurowych i przewieszek z lin stalowych, na słupie, wysięgnik do 15·kg - wysięgnik 0,3m kąt 0 stopni</t>
  </si>
  <si>
    <t>2.10</t>
  </si>
  <si>
    <t>Montaż wysięgników rurowych i przewieszek z lin stalowych, na słupie, wysięgnik do 15·kg  - wysiegnik dodatkowy jednoramienny 0,5m kąt 5 stopni</t>
  </si>
  <si>
    <t>2.11</t>
  </si>
  <si>
    <t>KNNR 5/1003/4 (2)</t>
  </si>
  <si>
    <t>Montaż przewodów do opraw oświetleniowych, wciąganych w słupy, rury osłonowe i wysięgniki, wysokość latarń do 12·m, przewody kabelkowe</t>
  </si>
  <si>
    <t>kpl</t>
  </si>
  <si>
    <t>2.12</t>
  </si>
  <si>
    <t>KNNR 5/1003/2 (2)</t>
  </si>
  <si>
    <t>Montaż przewodów do opraw oświetleniowych, wciąganych w słupy, rury osłonowe i wysięgniki, wysokość latarń do 7·m, przewody kabelkowe</t>
  </si>
  <si>
    <t>2.13</t>
  </si>
  <si>
    <t>KNNR 5/1004/2</t>
  </si>
  <si>
    <t>Montaż opraw oświetlenia zewnętrznego, na wysięgniku - oprawa LED 27W II klasa ochronności 3000K z redukcją mocy w godz. 23:30-4:00</t>
  </si>
  <si>
    <t>2.14</t>
  </si>
  <si>
    <t>Montaż opraw oświetlenia zewnętrznego, na wysięgniku - oprawa LED 27W II klasa ochronności 4000K z redukcją mocy w godz. 23:30-4:00</t>
  </si>
  <si>
    <t>2.15</t>
  </si>
  <si>
    <t>Montaż opraw oświetlenia zewnętrznego, na wysięgniku - oprawa LED 84W II klasa ochronności 4000K z redukcją mocy w godz. 23:30-4:00</t>
  </si>
  <si>
    <t>2.16</t>
  </si>
  <si>
    <t>Montaż opraw oświetlenia zewnętrznego, na wysięgniku - oprawa LED 103W II klasa ochronności 3000K z redukcją mocy w godz. 23:30-4:00</t>
  </si>
  <si>
    <t>2.17</t>
  </si>
  <si>
    <t>Montaż opraw oświetlenia zewnętrznego, na wysięgniku  - oprawa LED 103W II klasa ochronności 4000K z redukcją mocy w godz. 23:30-4:00</t>
  </si>
  <si>
    <t>2.18</t>
  </si>
  <si>
    <t>Montaż opraw oświetlenia zewnętrznego, na wysięgniku- oprawa LED 111W II klasa ochronności 4000K z redukcją mocy w godz. 23:30-4:00</t>
  </si>
  <si>
    <t>2.19</t>
  </si>
  <si>
    <t>Montaż opraw oświetlenia zewnętrznego, na wysięgniku - oprawa LED 154W II klasa ochronności 3000K z redukcją mocy w godz. 23:30-4:00</t>
  </si>
  <si>
    <t>2.20</t>
  </si>
  <si>
    <t>Montaż opraw oświetlenia zewnętrznego, na wysięgniku - oprawa LED 154W II klasa ochronności 4000K z redukcją mocy w godz. 23:30-4:00</t>
  </si>
  <si>
    <t>2.21</t>
  </si>
  <si>
    <t>Montaż opraw oświetlenia zewnętrznego, na wysięgniku - oprawa LED 55W o asymetrycznym rozsyle światła</t>
  </si>
  <si>
    <t>Budowa linii kablowej</t>
  </si>
  <si>
    <t>3.1</t>
  </si>
  <si>
    <t>KNNR 5/701/3</t>
  </si>
  <si>
    <t>Kopanie rowów dla kabli, ręcznie, grunt kategorii IV - 0,4*1,0*4283,0</t>
  </si>
  <si>
    <t>m3</t>
  </si>
  <si>
    <t>3.2</t>
  </si>
  <si>
    <t>KNNR 5/706/1</t>
  </si>
  <si>
    <t>Nasypanie warstwy piasku na dnie rowu kablowego, szerokość do 0,4·m</t>
  </si>
  <si>
    <t>m</t>
  </si>
  <si>
    <t>3.3</t>
  </si>
  <si>
    <t>KNNR 5/705/1</t>
  </si>
  <si>
    <t>Ułożenie rur osłonowych PVC do Fi·140·mm - DVK75</t>
  </si>
  <si>
    <t>3.4</t>
  </si>
  <si>
    <t>KNNR 5/713/2</t>
  </si>
  <si>
    <t>Układanie kabli w rurach, pustakach lub kanałach zamkniętych, kabel do 1,0·kg/m - Kabel YAKXS 4x35mm2</t>
  </si>
  <si>
    <t>3.5</t>
  </si>
  <si>
    <t>KNNR 5/707/2 (1)</t>
  </si>
  <si>
    <t>Układanie kabli w rowach kablowych - ręcznie, kabel do 1,0·kg/m, przykrycie folią - Kabel YKXS 4x25mm2</t>
  </si>
  <si>
    <t>3.6</t>
  </si>
  <si>
    <t>KNR 510/508/6</t>
  </si>
  <si>
    <t>Montaż w rowach muf przelotowych z rur termokurczliwych na kablach energetycznych o izolacji i powłoce z tworzyw sztucznych, do 1·kV, z żyłami Al, kabel wielożyłowy, do 70·mm2</t>
  </si>
  <si>
    <t>3.7</t>
  </si>
  <si>
    <t>KNR 508/608/7</t>
  </si>
  <si>
    <t>Układanie bednarki, w rowach kablowych, przekrój bednarki do 120·mm2 - FeZn 30x4</t>
  </si>
  <si>
    <t>3.8</t>
  </si>
  <si>
    <t>KNNR 5/702/5</t>
  </si>
  <si>
    <t>Zasypanie rowów dla kabli, mechanicznie, grunt kategorii III-IV - 0,4*0,4*4283,0</t>
  </si>
  <si>
    <t>3.9</t>
  </si>
  <si>
    <t>Ułożenie rur osłonowych PVC do Fi·140·mm - RHDPEk-S 110</t>
  </si>
  <si>
    <t>3.10</t>
  </si>
  <si>
    <t>KNNR 5/723/2</t>
  </si>
  <si>
    <t>Przewierty mechaniczne dla rur pod obiektami, rura do Fi·125·mm (pierwsza w wiązce)</t>
  </si>
  <si>
    <t>3.11</t>
  </si>
  <si>
    <t>KNNR 5/723/5</t>
  </si>
  <si>
    <t>Przewierty mechaniczne dla rur pod obiektami, rura do Fi·125·mm - dodatek za każdą następną w wiązce</t>
  </si>
  <si>
    <t>3.12</t>
  </si>
  <si>
    <t>KNNR 5/401/1</t>
  </si>
  <si>
    <t>Złącza kablowe  ZK-2</t>
  </si>
  <si>
    <t>3.13</t>
  </si>
  <si>
    <t>KNNR 5/605/8</t>
  </si>
  <si>
    <t>Mechaniczne pogrążanie uziomów pionowych prętowych, grunt kategorii III - 19kpl *6m</t>
  </si>
  <si>
    <t>Pomiary powykonawcze</t>
  </si>
  <si>
    <t>4.1</t>
  </si>
  <si>
    <t>KNNR 5/1302/3</t>
  </si>
  <si>
    <t>Badanie linii kablowej średniego napięcia, niskiego napięcia i sterowniczej, kabel n.n., 4-żyłowy</t>
  </si>
  <si>
    <t>odcinek</t>
  </si>
  <si>
    <t>4.2</t>
  </si>
  <si>
    <t>KNNR 5/1304/1</t>
  </si>
  <si>
    <t>Badania i pomiary instalacji uziemiającej, piorunochronnej i skuteczności zerowania, uziemienie ochronne lub robocze, pomiar pierwszy</t>
  </si>
  <si>
    <t>4.3</t>
  </si>
  <si>
    <t>KNNR 5/1304/2</t>
  </si>
  <si>
    <t>Badania i pomiary instalacji uziemiającej, piorunochronnej i skuteczności zerowania, uziemienie ochronne lub robocze, pomiar każdy następny</t>
  </si>
  <si>
    <t>4.4</t>
  </si>
  <si>
    <t>KNNR 5/1304/5</t>
  </si>
  <si>
    <t>Badania i pomiary instalacji uziemiającej, piorunochronnej i skuteczności zerowania, skuteczność zerowania, pomiar pierwszy</t>
  </si>
  <si>
    <t>4.5</t>
  </si>
  <si>
    <t>KNNR 5/1304/6</t>
  </si>
  <si>
    <t>Badania i pomiary instalacji uziemiającej, piorunochronnej i skuteczności zerowania, skuteczność zerowania, pomiar każdy następny</t>
  </si>
  <si>
    <t>4.6</t>
  </si>
  <si>
    <t>KNR 1321/301/3</t>
  </si>
  <si>
    <t>Badanie obwodów instal. elektr. na napięcie do 1 kV, pomiary fotometryczne natężenia oświetlenia</t>
  </si>
  <si>
    <t>Roboty nawierzchniowe - rozbiórki</t>
  </si>
  <si>
    <t>5.1</t>
  </si>
  <si>
    <t>KNNR 5/719/10</t>
  </si>
  <si>
    <t>Rozebranie nawierzchni i chodników, płyty chodnikowe betonowe 35x35x5 na podsypce cem-piask., ręcznie</t>
  </si>
  <si>
    <t>m2</t>
  </si>
  <si>
    <t>5.2</t>
  </si>
  <si>
    <t>KNNR 5/719/6</t>
  </si>
  <si>
    <t>Rozebranie nawierzchni i chodników, masy mineralno-bitumiczne grubości do 4·cm, ręcznie - grubość 8cm</t>
  </si>
  <si>
    <t>5.3</t>
  </si>
  <si>
    <t>KNNR 5/719/2</t>
  </si>
  <si>
    <t>Rozebranie nawierzchni i chodników,kostka betonowa  , ręcznie</t>
  </si>
  <si>
    <t>Roboty nawierzchniowe-podbudowa</t>
  </si>
  <si>
    <t>6.1</t>
  </si>
  <si>
    <t>KNR 231/114/1</t>
  </si>
  <si>
    <t>Podbudowy z kruszyw, pospółka, warstwa dolna, grubość warstwy po zagęszczeniu 20·cm</t>
  </si>
  <si>
    <t>Roboty nawierzchniowe - kostka betonowa  szara, Behaton 8cm</t>
  </si>
  <si>
    <t>7.1</t>
  </si>
  <si>
    <t>KNNR 5/720/9</t>
  </si>
  <si>
    <t>Nawierzchnie po robotach kablowych (chodniki, wjazdy, place), z kostki brukowej betonowej, grubości 8·cm, podsypka cementowo-piaskowa - z  demontażu</t>
  </si>
  <si>
    <t>7.2</t>
  </si>
  <si>
    <t>Nawierzchnie po robotach kablowych (chodniki, wjazdy, place), z kostki brukowej betonowej, grubości 8·cm, podsypka cementowo-piaskowa - nowa</t>
  </si>
  <si>
    <t>Roboty nawierzchniowe - kostka betonowa  czerwona, Behaton 8cm</t>
  </si>
  <si>
    <t>8.1</t>
  </si>
  <si>
    <t>8.2</t>
  </si>
  <si>
    <t>9</t>
  </si>
  <si>
    <t>Roboty nawierzchniowe - kostka betonowa  szara, Holand 8cm</t>
  </si>
  <si>
    <t>9.1</t>
  </si>
  <si>
    <t>9.2</t>
  </si>
  <si>
    <t>10</t>
  </si>
  <si>
    <t>Roboty nawierzchniowe - kostka betonowa  czerwona, Holand 8cm</t>
  </si>
  <si>
    <t>10.1</t>
  </si>
  <si>
    <t>10.2</t>
  </si>
  <si>
    <t>11</t>
  </si>
  <si>
    <t>Nawierzchnia asfaltowa</t>
  </si>
  <si>
    <t>11.1</t>
  </si>
  <si>
    <t>KNNR 5/720/1 (2)</t>
  </si>
  <si>
    <t>Nawierzchnie po robotach kablowych (chodniki, wjazdy, place), z asfaltu lanego, grubość 2·cm, masa grysowo-żwirowa - grubość 8cm</t>
  </si>
  <si>
    <t>12</t>
  </si>
  <si>
    <t>Nawierzchnia z płyt chodnikowych 35x35</t>
  </si>
  <si>
    <t>12.1</t>
  </si>
  <si>
    <t>KNNR 5/720/4</t>
  </si>
  <si>
    <t>Nawierzchnie po robotach kablowych (chodniki, wjazdy, place), z płyt betonowych 35x35x5, podsypka cementowo-piaskowa- z demontażu</t>
  </si>
  <si>
    <t>12.2</t>
  </si>
  <si>
    <t>Nawierzchnie po robotach kablowych (chodniki, wjazdy, place), z płyt betonowych 35x35x5, podsypka cementowo-piaskowa - nowa</t>
  </si>
  <si>
    <t>13</t>
  </si>
  <si>
    <t>Nawierzchnia z trylinki</t>
  </si>
  <si>
    <t>13.1</t>
  </si>
  <si>
    <t>KNR 231/509/2</t>
  </si>
  <si>
    <t>Place i zatoki postojowe z płyt drogowych betonowych, sześciokątnych o grubości 15·cm</t>
  </si>
  <si>
    <t>14</t>
  </si>
  <si>
    <t>Organizacja ruchu, nadzory branżowe, dopuszczenia do prac i obsługa geodezyjna</t>
  </si>
  <si>
    <t>14.1</t>
  </si>
  <si>
    <t># Kalkulacja indywidualna</t>
  </si>
  <si>
    <t>Projekt organizacja ruchu</t>
  </si>
  <si>
    <t>14.2</t>
  </si>
  <si>
    <t>Nadzory branżowe</t>
  </si>
  <si>
    <t>14.3</t>
  </si>
  <si>
    <t>Wyłączenia i dopuszczenia do prac TD S.A. oraz Obi-Complex</t>
  </si>
  <si>
    <t>14.4</t>
  </si>
  <si>
    <t>Obsługa geodezyjna</t>
  </si>
  <si>
    <t>15</t>
  </si>
  <si>
    <t>Demontaże</t>
  </si>
  <si>
    <t>15.1</t>
  </si>
  <si>
    <t>KNNR 9/1001/10</t>
  </si>
  <si>
    <t>Słupy oświetleniowe, demontaż słupa, masa do 720·kg</t>
  </si>
  <si>
    <t>słup</t>
  </si>
  <si>
    <t>TABELA CEN RYCZAŁTOWYCH</t>
  </si>
  <si>
    <t>Element robót</t>
  </si>
  <si>
    <t>Ilość jedn.</t>
  </si>
  <si>
    <t>Cena jedn. [zł] netto</t>
  </si>
  <si>
    <t>Wartość [zł] netto</t>
  </si>
  <si>
    <t xml:space="preserve"> </t>
  </si>
  <si>
    <t>Oznaczenie sprawy: ZA.271.49.2020</t>
  </si>
  <si>
    <t>Załącznik nr 4 do SIWZ</t>
  </si>
  <si>
    <t>Załącznik nr 9 do umowy</t>
  </si>
  <si>
    <t>RAZEM cena ryczałtowa NETTO [zł]</t>
  </si>
  <si>
    <t>RAZEM cena ryczałtowa BRUTTO [zł]</t>
  </si>
  <si>
    <t>Miejscowość, data</t>
  </si>
  <si>
    <t>podpis wykonwcy lub osoby upoważnionej</t>
  </si>
  <si>
    <t>imię i nazwisko</t>
  </si>
  <si>
    <t>Budowa oświetlenia na ul. Rybnickiej w ramach projektu Eko-światło 
w Gliwicach - Modernizacja i budowa oświetlenia ulicznego (2)</t>
  </si>
  <si>
    <t>w tym VAT 23 %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</si>
</sst>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" fontId="0" fillId="2" borderId="1" xfId="1" applyNumberFormat="1" applyFont="1" applyFill="1" applyBorder="1" applyAlignment="1" applyProtection="1">
      <alignment vertical="top" wrapText="1"/>
      <protection locked="0"/>
    </xf>
    <xf numFmtId="4" fontId="0" fillId="3" borderId="2" xfId="1" applyNumberFormat="1" applyFont="1" applyFill="1" applyBorder="1" applyAlignment="1" applyProtection="1">
      <alignment horizontal="center" vertical="center" wrapText="1"/>
      <protection locked="0"/>
    </xf>
    <xf numFmtId="4" fontId="0" fillId="2" borderId="2" xfId="1" applyNumberFormat="1" applyFont="1" applyFill="1" applyBorder="1" applyAlignment="1" applyProtection="1">
      <alignment vertical="top" wrapText="1"/>
      <protection locked="0"/>
    </xf>
    <xf numFmtId="4" fontId="0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/>
    <xf numFmtId="0" fontId="0" fillId="0" borderId="0" xfId="0" applyProtection="1"/>
    <xf numFmtId="49" fontId="0" fillId="0" borderId="5" xfId="1" applyNumberFormat="1" applyFont="1" applyBorder="1" applyAlignment="1" applyProtection="1">
      <alignment horizontal="center" vertical="center" wrapText="1"/>
    </xf>
    <xf numFmtId="4" fontId="0" fillId="0" borderId="5" xfId="1" applyNumberFormat="1" applyFont="1" applyFill="1" applyBorder="1" applyAlignment="1" applyProtection="1">
      <alignment horizontal="center" vertical="center" wrapText="1"/>
    </xf>
    <xf numFmtId="49" fontId="0" fillId="2" borderId="1" xfId="1" applyNumberFormat="1" applyFont="1" applyFill="1" applyBorder="1" applyAlignment="1" applyProtection="1">
      <alignment vertical="top" wrapText="1"/>
    </xf>
    <xf numFmtId="2" fontId="0" fillId="2" borderId="1" xfId="1" applyNumberFormat="1" applyFont="1" applyFill="1" applyBorder="1" applyAlignment="1" applyProtection="1">
      <alignment wrapText="1"/>
    </xf>
    <xf numFmtId="2" fontId="0" fillId="2" borderId="1" xfId="1" applyNumberFormat="1" applyFont="1" applyFill="1" applyBorder="1" applyAlignment="1" applyProtection="1">
      <alignment vertical="top" wrapText="1"/>
    </xf>
    <xf numFmtId="4" fontId="0" fillId="2" borderId="1" xfId="1" applyNumberFormat="1" applyFont="1" applyFill="1" applyBorder="1" applyAlignment="1" applyProtection="1">
      <alignment vertical="top" wrapText="1"/>
    </xf>
    <xf numFmtId="49" fontId="0" fillId="3" borderId="2" xfId="1" applyNumberFormat="1" applyFont="1" applyFill="1" applyBorder="1" applyAlignment="1" applyProtection="1">
      <alignment vertical="top" wrapText="1"/>
    </xf>
    <xf numFmtId="2" fontId="0" fillId="3" borderId="2" xfId="1" applyNumberFormat="1" applyFont="1" applyFill="1" applyBorder="1" applyAlignment="1" applyProtection="1">
      <alignment horizontal="center" vertical="center" wrapText="1"/>
    </xf>
    <xf numFmtId="4" fontId="0" fillId="3" borderId="2" xfId="1" applyNumberFormat="1" applyFont="1" applyFill="1" applyBorder="1" applyAlignment="1" applyProtection="1">
      <alignment horizontal="right" vertical="center" wrapText="1"/>
    </xf>
    <xf numFmtId="49" fontId="0" fillId="2" borderId="2" xfId="1" applyNumberFormat="1" applyFont="1" applyFill="1" applyBorder="1" applyAlignment="1" applyProtection="1">
      <alignment vertical="top" wrapText="1"/>
    </xf>
    <xf numFmtId="2" fontId="0" fillId="2" borderId="2" xfId="1" applyNumberFormat="1" applyFont="1" applyFill="1" applyBorder="1" applyAlignment="1" applyProtection="1">
      <alignment wrapText="1"/>
    </xf>
    <xf numFmtId="2" fontId="0" fillId="2" borderId="2" xfId="1" applyNumberFormat="1" applyFont="1" applyFill="1" applyBorder="1" applyAlignment="1" applyProtection="1">
      <alignment vertical="top" wrapText="1"/>
    </xf>
    <xf numFmtId="4" fontId="0" fillId="2" borderId="2" xfId="1" applyNumberFormat="1" applyFont="1" applyFill="1" applyBorder="1" applyAlignment="1" applyProtection="1">
      <alignment vertical="top" wrapText="1"/>
    </xf>
    <xf numFmtId="2" fontId="0" fillId="3" borderId="2" xfId="1" applyNumberFormat="1" applyFont="1" applyFill="1" applyBorder="1" applyAlignment="1" applyProtection="1">
      <alignment horizontal="center" wrapText="1"/>
    </xf>
    <xf numFmtId="2" fontId="0" fillId="3" borderId="2" xfId="1" applyNumberFormat="1" applyFont="1" applyFill="1" applyBorder="1" applyAlignment="1" applyProtection="1">
      <alignment horizontal="center" vertical="top" wrapText="1"/>
    </xf>
    <xf numFmtId="2" fontId="0" fillId="3" borderId="3" xfId="1" applyNumberFormat="1" applyFont="1" applyFill="1" applyBorder="1" applyAlignment="1" applyProtection="1">
      <alignment horizontal="center" vertical="center" wrapText="1"/>
    </xf>
    <xf numFmtId="4" fontId="0" fillId="3" borderId="3" xfId="1" applyNumberFormat="1" applyFont="1" applyFill="1" applyBorder="1" applyAlignment="1" applyProtection="1">
      <alignment horizontal="right" vertical="center" wrapText="1"/>
    </xf>
    <xf numFmtId="0" fontId="0" fillId="4" borderId="5" xfId="0" applyFill="1" applyBorder="1" applyProtection="1"/>
    <xf numFmtId="4" fontId="0" fillId="4" borderId="6" xfId="0" applyNumberFormat="1" applyFill="1" applyBorder="1" applyProtection="1"/>
    <xf numFmtId="4" fontId="0" fillId="4" borderId="7" xfId="0" applyNumberFormat="1" applyFill="1" applyBorder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0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49" fontId="1" fillId="2" borderId="2" xfId="1" applyNumberFormat="1" applyFont="1" applyFill="1" applyBorder="1" applyAlignment="1" applyProtection="1">
      <alignment vertical="top" wrapText="1"/>
    </xf>
    <xf numFmtId="49" fontId="0" fillId="3" borderId="2" xfId="1" applyNumberFormat="1" applyFont="1" applyFill="1" applyBorder="1" applyAlignment="1" applyProtection="1">
      <alignment vertical="top" wrapText="1"/>
    </xf>
    <xf numFmtId="0" fontId="1" fillId="4" borderId="8" xfId="0" applyFont="1" applyFill="1" applyBorder="1" applyAlignment="1" applyProtection="1">
      <alignment horizontal="right"/>
    </xf>
    <xf numFmtId="0" fontId="1" fillId="4" borderId="10" xfId="0" applyFont="1" applyFill="1" applyBorder="1" applyAlignment="1" applyProtection="1">
      <alignment horizontal="right"/>
    </xf>
    <xf numFmtId="0" fontId="1" fillId="4" borderId="11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1" fillId="4" borderId="5" xfId="0" applyFont="1" applyFill="1" applyBorder="1" applyAlignment="1" applyProtection="1">
      <alignment horizontal="right"/>
    </xf>
    <xf numFmtId="49" fontId="0" fillId="0" borderId="5" xfId="1" applyNumberFormat="1" applyFont="1" applyBorder="1" applyAlignment="1" applyProtection="1">
      <alignment vertical="center" wrapText="1"/>
    </xf>
    <xf numFmtId="49" fontId="1" fillId="2" borderId="1" xfId="1" applyNumberFormat="1" applyFont="1" applyFill="1" applyBorder="1" applyAlignment="1" applyProtection="1">
      <alignment vertical="top" wrapText="1"/>
    </xf>
    <xf numFmtId="4" fontId="1" fillId="0" borderId="0" xfId="0" applyNumberFormat="1" applyFont="1" applyAlignment="1" applyProtection="1">
      <alignment horizontal="center"/>
      <protection locked="0"/>
    </xf>
    <xf numFmtId="49" fontId="0" fillId="0" borderId="5" xfId="1" applyNumberFormat="1" applyFont="1" applyBorder="1" applyAlignment="1" applyProtection="1">
      <alignment horizontal="center" vertical="center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95"/>
  <sheetViews>
    <sheetView tabSelected="1" topLeftCell="C3" workbookViewId="0">
      <selection activeCell="I84" sqref="I84"/>
    </sheetView>
  </sheetViews>
  <sheetFormatPr defaultColWidth="0" defaultRowHeight="15" zeroHeight="1" outlineLevelRow="2"/>
  <cols>
    <col min="1" max="1" width="5.7109375" style="30" customWidth="1"/>
    <col min="2" max="2" width="16" style="30" customWidth="1"/>
    <col min="3" max="4" width="42" style="30" customWidth="1"/>
    <col min="5" max="6" width="14" style="30" customWidth="1"/>
    <col min="7" max="7" width="11.5703125" style="30" customWidth="1"/>
    <col min="8" max="8" width="8.140625" style="30" customWidth="1"/>
    <col min="9" max="9" width="12.7109375" style="31" customWidth="1"/>
    <col min="10" max="10" width="11.28515625" style="31" customWidth="1"/>
    <col min="11" max="11" width="9.140625" style="30" customWidth="1"/>
    <col min="12" max="12" width="11.42578125" style="30" hidden="1" customWidth="1"/>
    <col min="13" max="16384" width="9.140625" style="30" hidden="1"/>
  </cols>
  <sheetData>
    <row r="1" spans="1:11">
      <c r="A1" s="29" t="s">
        <v>201</v>
      </c>
      <c r="B1" s="29"/>
      <c r="I1" s="49" t="s">
        <v>202</v>
      </c>
      <c r="J1" s="49"/>
    </row>
    <row r="2" spans="1:11">
      <c r="I2" s="49" t="s">
        <v>203</v>
      </c>
      <c r="J2" s="49"/>
    </row>
    <row r="3" spans="1:11" ht="21">
      <c r="C3" s="44" t="s">
        <v>195</v>
      </c>
      <c r="D3" s="44"/>
      <c r="E3" s="44"/>
      <c r="F3" s="44"/>
    </row>
    <row r="4" spans="1:11" ht="39" customHeight="1">
      <c r="C4" s="45" t="s">
        <v>209</v>
      </c>
      <c r="D4" s="45"/>
      <c r="E4" s="45"/>
      <c r="F4" s="45"/>
    </row>
    <row r="5" spans="1:11"/>
    <row r="6" spans="1:11" ht="30">
      <c r="A6" s="9" t="s">
        <v>0</v>
      </c>
      <c r="B6" s="9" t="s">
        <v>1</v>
      </c>
      <c r="C6" s="50" t="s">
        <v>196</v>
      </c>
      <c r="D6" s="50"/>
      <c r="E6" s="50"/>
      <c r="F6" s="50"/>
      <c r="G6" s="9" t="s">
        <v>197</v>
      </c>
      <c r="H6" s="9" t="s">
        <v>2</v>
      </c>
      <c r="I6" s="32" t="s">
        <v>198</v>
      </c>
      <c r="J6" s="10" t="s">
        <v>199</v>
      </c>
    </row>
    <row r="7" spans="1:11">
      <c r="A7" s="9"/>
      <c r="B7" s="9"/>
      <c r="C7" s="47"/>
      <c r="D7" s="47"/>
      <c r="E7" s="47"/>
      <c r="F7" s="47"/>
      <c r="G7" s="9"/>
      <c r="H7" s="9"/>
      <c r="I7" s="33"/>
      <c r="J7" s="7"/>
    </row>
    <row r="8" spans="1:11" outlineLevel="1">
      <c r="A8" s="11" t="s">
        <v>3</v>
      </c>
      <c r="B8" s="11"/>
      <c r="C8" s="48" t="s">
        <v>12</v>
      </c>
      <c r="D8" s="48" t="s">
        <v>11</v>
      </c>
      <c r="E8" s="48" t="s">
        <v>11</v>
      </c>
      <c r="F8" s="48" t="s">
        <v>11</v>
      </c>
      <c r="G8" s="12"/>
      <c r="H8" s="13" t="s">
        <v>11</v>
      </c>
      <c r="I8" s="1"/>
      <c r="J8" s="14">
        <f>SUM(J9+J10)</f>
        <v>0</v>
      </c>
    </row>
    <row r="9" spans="1:11" outlineLevel="2">
      <c r="A9" s="15" t="s">
        <v>13</v>
      </c>
      <c r="B9" s="15" t="s">
        <v>14</v>
      </c>
      <c r="C9" s="38" t="s">
        <v>15</v>
      </c>
      <c r="D9" s="38" t="s">
        <v>11</v>
      </c>
      <c r="E9" s="38" t="s">
        <v>11</v>
      </c>
      <c r="F9" s="38" t="s">
        <v>11</v>
      </c>
      <c r="G9" s="16">
        <v>1</v>
      </c>
      <c r="H9" s="16" t="s">
        <v>16</v>
      </c>
      <c r="I9" s="2">
        <v>0</v>
      </c>
      <c r="J9" s="17">
        <f>G9*I9</f>
        <v>0</v>
      </c>
    </row>
    <row r="10" spans="1:11" outlineLevel="2">
      <c r="A10" s="15" t="s">
        <v>17</v>
      </c>
      <c r="B10" s="15" t="s">
        <v>14</v>
      </c>
      <c r="C10" s="38" t="s">
        <v>15</v>
      </c>
      <c r="D10" s="38" t="s">
        <v>11</v>
      </c>
      <c r="E10" s="38" t="s">
        <v>11</v>
      </c>
      <c r="F10" s="38" t="s">
        <v>11</v>
      </c>
      <c r="G10" s="16">
        <v>1</v>
      </c>
      <c r="H10" s="16" t="s">
        <v>16</v>
      </c>
      <c r="I10" s="2">
        <v>0</v>
      </c>
      <c r="J10" s="17">
        <f>G10*I10</f>
        <v>0</v>
      </c>
    </row>
    <row r="11" spans="1:11" outlineLevel="1">
      <c r="A11" s="18" t="s">
        <v>4</v>
      </c>
      <c r="B11" s="18"/>
      <c r="C11" s="37" t="s">
        <v>18</v>
      </c>
      <c r="D11" s="37" t="s">
        <v>11</v>
      </c>
      <c r="E11" s="37" t="s">
        <v>11</v>
      </c>
      <c r="F11" s="37" t="s">
        <v>11</v>
      </c>
      <c r="G11" s="19"/>
      <c r="H11" s="20" t="s">
        <v>11</v>
      </c>
      <c r="I11" s="3"/>
      <c r="J11" s="21">
        <f>SUM(J12:J32)</f>
        <v>0</v>
      </c>
    </row>
    <row r="12" spans="1:11" ht="30" outlineLevel="2">
      <c r="A12" s="15" t="s">
        <v>19</v>
      </c>
      <c r="B12" s="15" t="s">
        <v>20</v>
      </c>
      <c r="C12" s="38" t="s">
        <v>21</v>
      </c>
      <c r="D12" s="38" t="s">
        <v>11</v>
      </c>
      <c r="E12" s="38" t="s">
        <v>11</v>
      </c>
      <c r="F12" s="38" t="s">
        <v>11</v>
      </c>
      <c r="G12" s="16">
        <v>48</v>
      </c>
      <c r="H12" s="16" t="s">
        <v>16</v>
      </c>
      <c r="I12" s="2">
        <v>0</v>
      </c>
      <c r="J12" s="17">
        <f>G12*I12</f>
        <v>0</v>
      </c>
    </row>
    <row r="13" spans="1:11" ht="30" outlineLevel="2">
      <c r="A13" s="15" t="s">
        <v>22</v>
      </c>
      <c r="B13" s="15" t="s">
        <v>20</v>
      </c>
      <c r="C13" s="38" t="s">
        <v>23</v>
      </c>
      <c r="D13" s="38" t="s">
        <v>11</v>
      </c>
      <c r="E13" s="38" t="s">
        <v>11</v>
      </c>
      <c r="F13" s="38" t="s">
        <v>11</v>
      </c>
      <c r="G13" s="16">
        <v>49</v>
      </c>
      <c r="H13" s="16" t="s">
        <v>16</v>
      </c>
      <c r="I13" s="2">
        <v>0</v>
      </c>
      <c r="J13" s="17">
        <f t="shared" ref="J13:J32" si="0">G13*I13</f>
        <v>0</v>
      </c>
      <c r="K13" s="30" t="s">
        <v>200</v>
      </c>
    </row>
    <row r="14" spans="1:11" outlineLevel="2">
      <c r="A14" s="15" t="s">
        <v>24</v>
      </c>
      <c r="B14" s="15" t="s">
        <v>25</v>
      </c>
      <c r="C14" s="38" t="s">
        <v>26</v>
      </c>
      <c r="D14" s="38" t="s">
        <v>11</v>
      </c>
      <c r="E14" s="38" t="s">
        <v>11</v>
      </c>
      <c r="F14" s="38" t="s">
        <v>11</v>
      </c>
      <c r="G14" s="16">
        <v>2</v>
      </c>
      <c r="H14" s="16" t="s">
        <v>16</v>
      </c>
      <c r="I14" s="2">
        <v>0</v>
      </c>
      <c r="J14" s="17">
        <f t="shared" si="0"/>
        <v>0</v>
      </c>
    </row>
    <row r="15" spans="1:11" outlineLevel="2">
      <c r="A15" s="15" t="s">
        <v>27</v>
      </c>
      <c r="B15" s="15" t="s">
        <v>28</v>
      </c>
      <c r="C15" s="38" t="s">
        <v>29</v>
      </c>
      <c r="D15" s="38" t="s">
        <v>11</v>
      </c>
      <c r="E15" s="38" t="s">
        <v>11</v>
      </c>
      <c r="F15" s="38" t="s">
        <v>11</v>
      </c>
      <c r="G15" s="16">
        <v>27</v>
      </c>
      <c r="H15" s="16" t="s">
        <v>16</v>
      </c>
      <c r="I15" s="2">
        <v>0</v>
      </c>
      <c r="J15" s="17">
        <f t="shared" si="0"/>
        <v>0</v>
      </c>
    </row>
    <row r="16" spans="1:11" outlineLevel="2">
      <c r="A16" s="15" t="s">
        <v>30</v>
      </c>
      <c r="B16" s="15" t="s">
        <v>28</v>
      </c>
      <c r="C16" s="38" t="s">
        <v>31</v>
      </c>
      <c r="D16" s="38" t="s">
        <v>11</v>
      </c>
      <c r="E16" s="38" t="s">
        <v>11</v>
      </c>
      <c r="F16" s="38" t="s">
        <v>11</v>
      </c>
      <c r="G16" s="16">
        <v>10</v>
      </c>
      <c r="H16" s="16" t="s">
        <v>16</v>
      </c>
      <c r="I16" s="2">
        <v>0</v>
      </c>
      <c r="J16" s="17">
        <f t="shared" si="0"/>
        <v>0</v>
      </c>
    </row>
    <row r="17" spans="1:10" outlineLevel="2">
      <c r="A17" s="15" t="s">
        <v>32</v>
      </c>
      <c r="B17" s="15" t="s">
        <v>28</v>
      </c>
      <c r="C17" s="38" t="s">
        <v>33</v>
      </c>
      <c r="D17" s="38" t="s">
        <v>11</v>
      </c>
      <c r="E17" s="38" t="s">
        <v>11</v>
      </c>
      <c r="F17" s="38" t="s">
        <v>11</v>
      </c>
      <c r="G17" s="16">
        <v>2</v>
      </c>
      <c r="H17" s="16" t="s">
        <v>16</v>
      </c>
      <c r="I17" s="2">
        <v>0</v>
      </c>
      <c r="J17" s="17">
        <f t="shared" si="0"/>
        <v>0</v>
      </c>
    </row>
    <row r="18" spans="1:10" outlineLevel="2">
      <c r="A18" s="15" t="s">
        <v>34</v>
      </c>
      <c r="B18" s="15" t="s">
        <v>25</v>
      </c>
      <c r="C18" s="38" t="s">
        <v>35</v>
      </c>
      <c r="D18" s="38" t="s">
        <v>11</v>
      </c>
      <c r="E18" s="38" t="s">
        <v>11</v>
      </c>
      <c r="F18" s="38" t="s">
        <v>11</v>
      </c>
      <c r="G18" s="16">
        <v>5</v>
      </c>
      <c r="H18" s="16" t="s">
        <v>16</v>
      </c>
      <c r="I18" s="2">
        <v>0</v>
      </c>
      <c r="J18" s="17">
        <f t="shared" si="0"/>
        <v>0</v>
      </c>
    </row>
    <row r="19" spans="1:10" outlineLevel="2">
      <c r="A19" s="15" t="s">
        <v>36</v>
      </c>
      <c r="B19" s="15" t="s">
        <v>25</v>
      </c>
      <c r="C19" s="38" t="s">
        <v>37</v>
      </c>
      <c r="D19" s="38" t="s">
        <v>11</v>
      </c>
      <c r="E19" s="38" t="s">
        <v>11</v>
      </c>
      <c r="F19" s="38" t="s">
        <v>11</v>
      </c>
      <c r="G19" s="16">
        <v>2</v>
      </c>
      <c r="H19" s="16" t="s">
        <v>16</v>
      </c>
      <c r="I19" s="2">
        <v>0</v>
      </c>
      <c r="J19" s="17">
        <f t="shared" si="0"/>
        <v>0</v>
      </c>
    </row>
    <row r="20" spans="1:10" outlineLevel="2">
      <c r="A20" s="15" t="s">
        <v>38</v>
      </c>
      <c r="B20" s="15" t="s">
        <v>28</v>
      </c>
      <c r="C20" s="38" t="s">
        <v>39</v>
      </c>
      <c r="D20" s="38" t="s">
        <v>11</v>
      </c>
      <c r="E20" s="38" t="s">
        <v>11</v>
      </c>
      <c r="F20" s="38" t="s">
        <v>11</v>
      </c>
      <c r="G20" s="16">
        <v>2</v>
      </c>
      <c r="H20" s="16" t="s">
        <v>16</v>
      </c>
      <c r="I20" s="2">
        <v>0</v>
      </c>
      <c r="J20" s="17">
        <f t="shared" si="0"/>
        <v>0</v>
      </c>
    </row>
    <row r="21" spans="1:10" outlineLevel="2">
      <c r="A21" s="15" t="s">
        <v>40</v>
      </c>
      <c r="B21" s="15" t="s">
        <v>28</v>
      </c>
      <c r="C21" s="38" t="s">
        <v>41</v>
      </c>
      <c r="D21" s="38" t="s">
        <v>11</v>
      </c>
      <c r="E21" s="38" t="s">
        <v>11</v>
      </c>
      <c r="F21" s="38" t="s">
        <v>11</v>
      </c>
      <c r="G21" s="16">
        <v>46</v>
      </c>
      <c r="H21" s="16" t="s">
        <v>16</v>
      </c>
      <c r="I21" s="2">
        <v>0</v>
      </c>
      <c r="J21" s="17">
        <f t="shared" si="0"/>
        <v>0</v>
      </c>
    </row>
    <row r="22" spans="1:10" ht="30" outlineLevel="2">
      <c r="A22" s="15" t="s">
        <v>42</v>
      </c>
      <c r="B22" s="15" t="s">
        <v>43</v>
      </c>
      <c r="C22" s="38" t="s">
        <v>44</v>
      </c>
      <c r="D22" s="38" t="s">
        <v>11</v>
      </c>
      <c r="E22" s="38" t="s">
        <v>11</v>
      </c>
      <c r="F22" s="38" t="s">
        <v>11</v>
      </c>
      <c r="G22" s="16">
        <v>48</v>
      </c>
      <c r="H22" s="16" t="s">
        <v>45</v>
      </c>
      <c r="I22" s="2">
        <v>0</v>
      </c>
      <c r="J22" s="17">
        <f t="shared" si="0"/>
        <v>0</v>
      </c>
    </row>
    <row r="23" spans="1:10" ht="30" outlineLevel="2">
      <c r="A23" s="15" t="s">
        <v>46</v>
      </c>
      <c r="B23" s="15" t="s">
        <v>47</v>
      </c>
      <c r="C23" s="38" t="s">
        <v>48</v>
      </c>
      <c r="D23" s="38" t="s">
        <v>11</v>
      </c>
      <c r="E23" s="38" t="s">
        <v>11</v>
      </c>
      <c r="F23" s="38" t="s">
        <v>11</v>
      </c>
      <c r="G23" s="16">
        <v>95</v>
      </c>
      <c r="H23" s="16" t="s">
        <v>45</v>
      </c>
      <c r="I23" s="2">
        <v>0</v>
      </c>
      <c r="J23" s="17">
        <f t="shared" si="0"/>
        <v>0</v>
      </c>
    </row>
    <row r="24" spans="1:10" outlineLevel="2">
      <c r="A24" s="15" t="s">
        <v>49</v>
      </c>
      <c r="B24" s="15" t="s">
        <v>50</v>
      </c>
      <c r="C24" s="38" t="s">
        <v>51</v>
      </c>
      <c r="D24" s="38" t="s">
        <v>11</v>
      </c>
      <c r="E24" s="38" t="s">
        <v>11</v>
      </c>
      <c r="F24" s="38" t="s">
        <v>11</v>
      </c>
      <c r="G24" s="16">
        <v>14</v>
      </c>
      <c r="H24" s="16" t="s">
        <v>16</v>
      </c>
      <c r="I24" s="2">
        <v>0</v>
      </c>
      <c r="J24" s="17">
        <f t="shared" si="0"/>
        <v>0</v>
      </c>
    </row>
    <row r="25" spans="1:10" outlineLevel="2">
      <c r="A25" s="15" t="s">
        <v>52</v>
      </c>
      <c r="B25" s="15" t="s">
        <v>50</v>
      </c>
      <c r="C25" s="38" t="s">
        <v>53</v>
      </c>
      <c r="D25" s="38" t="s">
        <v>11</v>
      </c>
      <c r="E25" s="38" t="s">
        <v>11</v>
      </c>
      <c r="F25" s="38" t="s">
        <v>11</v>
      </c>
      <c r="G25" s="16">
        <v>79</v>
      </c>
      <c r="H25" s="16" t="s">
        <v>16</v>
      </c>
      <c r="I25" s="2">
        <v>0</v>
      </c>
      <c r="J25" s="17">
        <f t="shared" si="0"/>
        <v>0</v>
      </c>
    </row>
    <row r="26" spans="1:10" outlineLevel="2">
      <c r="A26" s="15" t="s">
        <v>54</v>
      </c>
      <c r="B26" s="15" t="s">
        <v>50</v>
      </c>
      <c r="C26" s="38" t="s">
        <v>55</v>
      </c>
      <c r="D26" s="38" t="s">
        <v>11</v>
      </c>
      <c r="E26" s="38" t="s">
        <v>11</v>
      </c>
      <c r="F26" s="38" t="s">
        <v>11</v>
      </c>
      <c r="G26" s="16">
        <v>14</v>
      </c>
      <c r="H26" s="16" t="s">
        <v>16</v>
      </c>
      <c r="I26" s="2">
        <v>0</v>
      </c>
      <c r="J26" s="17">
        <f t="shared" si="0"/>
        <v>0</v>
      </c>
    </row>
    <row r="27" spans="1:10" outlineLevel="2">
      <c r="A27" s="15" t="s">
        <v>56</v>
      </c>
      <c r="B27" s="15" t="s">
        <v>50</v>
      </c>
      <c r="C27" s="38" t="s">
        <v>57</v>
      </c>
      <c r="D27" s="38" t="s">
        <v>11</v>
      </c>
      <c r="E27" s="38" t="s">
        <v>11</v>
      </c>
      <c r="F27" s="38" t="s">
        <v>11</v>
      </c>
      <c r="G27" s="16">
        <v>4</v>
      </c>
      <c r="H27" s="16" t="s">
        <v>16</v>
      </c>
      <c r="I27" s="2">
        <v>0</v>
      </c>
      <c r="J27" s="17">
        <f t="shared" si="0"/>
        <v>0</v>
      </c>
    </row>
    <row r="28" spans="1:10" outlineLevel="2">
      <c r="A28" s="15" t="s">
        <v>58</v>
      </c>
      <c r="B28" s="15" t="s">
        <v>50</v>
      </c>
      <c r="C28" s="38" t="s">
        <v>59</v>
      </c>
      <c r="D28" s="38" t="s">
        <v>11</v>
      </c>
      <c r="E28" s="38" t="s">
        <v>11</v>
      </c>
      <c r="F28" s="38" t="s">
        <v>11</v>
      </c>
      <c r="G28" s="16">
        <v>20</v>
      </c>
      <c r="H28" s="16" t="s">
        <v>16</v>
      </c>
      <c r="I28" s="2">
        <v>0</v>
      </c>
      <c r="J28" s="17">
        <f t="shared" si="0"/>
        <v>0</v>
      </c>
    </row>
    <row r="29" spans="1:10" outlineLevel="2">
      <c r="A29" s="15" t="s">
        <v>60</v>
      </c>
      <c r="B29" s="15" t="s">
        <v>50</v>
      </c>
      <c r="C29" s="38" t="s">
        <v>61</v>
      </c>
      <c r="D29" s="38" t="s">
        <v>11</v>
      </c>
      <c r="E29" s="38" t="s">
        <v>11</v>
      </c>
      <c r="F29" s="38" t="s">
        <v>11</v>
      </c>
      <c r="G29" s="16">
        <v>2</v>
      </c>
      <c r="H29" s="16" t="s">
        <v>16</v>
      </c>
      <c r="I29" s="2">
        <v>0</v>
      </c>
      <c r="J29" s="17">
        <f t="shared" si="0"/>
        <v>0</v>
      </c>
    </row>
    <row r="30" spans="1:10" outlineLevel="2">
      <c r="A30" s="15" t="s">
        <v>62</v>
      </c>
      <c r="B30" s="15" t="s">
        <v>50</v>
      </c>
      <c r="C30" s="38" t="s">
        <v>63</v>
      </c>
      <c r="D30" s="38" t="s">
        <v>11</v>
      </c>
      <c r="E30" s="38" t="s">
        <v>11</v>
      </c>
      <c r="F30" s="38" t="s">
        <v>11</v>
      </c>
      <c r="G30" s="16">
        <v>4</v>
      </c>
      <c r="H30" s="16" t="s">
        <v>16</v>
      </c>
      <c r="I30" s="2">
        <v>0</v>
      </c>
      <c r="J30" s="17">
        <f t="shared" si="0"/>
        <v>0</v>
      </c>
    </row>
    <row r="31" spans="1:10" outlineLevel="2">
      <c r="A31" s="15" t="s">
        <v>64</v>
      </c>
      <c r="B31" s="15" t="s">
        <v>50</v>
      </c>
      <c r="C31" s="38" t="s">
        <v>65</v>
      </c>
      <c r="D31" s="38" t="s">
        <v>11</v>
      </c>
      <c r="E31" s="38" t="s">
        <v>11</v>
      </c>
      <c r="F31" s="38" t="s">
        <v>11</v>
      </c>
      <c r="G31" s="16">
        <v>6</v>
      </c>
      <c r="H31" s="16" t="s">
        <v>16</v>
      </c>
      <c r="I31" s="2">
        <v>0</v>
      </c>
      <c r="J31" s="17">
        <f t="shared" si="0"/>
        <v>0</v>
      </c>
    </row>
    <row r="32" spans="1:10" outlineLevel="2">
      <c r="A32" s="15" t="s">
        <v>66</v>
      </c>
      <c r="B32" s="15" t="s">
        <v>50</v>
      </c>
      <c r="C32" s="38" t="s">
        <v>67</v>
      </c>
      <c r="D32" s="38" t="s">
        <v>11</v>
      </c>
      <c r="E32" s="38" t="s">
        <v>11</v>
      </c>
      <c r="F32" s="38" t="s">
        <v>11</v>
      </c>
      <c r="G32" s="16">
        <v>4</v>
      </c>
      <c r="H32" s="16" t="s">
        <v>16</v>
      </c>
      <c r="I32" s="2">
        <v>0</v>
      </c>
      <c r="J32" s="17">
        <f t="shared" si="0"/>
        <v>0</v>
      </c>
    </row>
    <row r="33" spans="1:10" outlineLevel="1">
      <c r="A33" s="18" t="s">
        <v>5</v>
      </c>
      <c r="B33" s="18"/>
      <c r="C33" s="37" t="s">
        <v>68</v>
      </c>
      <c r="D33" s="37" t="s">
        <v>11</v>
      </c>
      <c r="E33" s="37" t="s">
        <v>11</v>
      </c>
      <c r="F33" s="37" t="s">
        <v>11</v>
      </c>
      <c r="G33" s="19"/>
      <c r="H33" s="20" t="s">
        <v>11</v>
      </c>
      <c r="I33" s="3"/>
      <c r="J33" s="21">
        <f>SUM(J34:J46)</f>
        <v>0</v>
      </c>
    </row>
    <row r="34" spans="1:10" outlineLevel="2">
      <c r="A34" s="15" t="s">
        <v>69</v>
      </c>
      <c r="B34" s="15" t="s">
        <v>70</v>
      </c>
      <c r="C34" s="38" t="s">
        <v>71</v>
      </c>
      <c r="D34" s="38" t="s">
        <v>11</v>
      </c>
      <c r="E34" s="38" t="s">
        <v>11</v>
      </c>
      <c r="F34" s="38" t="s">
        <v>11</v>
      </c>
      <c r="G34" s="16">
        <v>1713.2</v>
      </c>
      <c r="H34" s="16" t="s">
        <v>72</v>
      </c>
      <c r="I34" s="2">
        <v>0</v>
      </c>
      <c r="J34" s="17">
        <f>G34*I34</f>
        <v>0</v>
      </c>
    </row>
    <row r="35" spans="1:10" outlineLevel="2">
      <c r="A35" s="15" t="s">
        <v>73</v>
      </c>
      <c r="B35" s="15" t="s">
        <v>74</v>
      </c>
      <c r="C35" s="38" t="s">
        <v>75</v>
      </c>
      <c r="D35" s="38" t="s">
        <v>11</v>
      </c>
      <c r="E35" s="38" t="s">
        <v>11</v>
      </c>
      <c r="F35" s="38" t="s">
        <v>11</v>
      </c>
      <c r="G35" s="16">
        <v>4283</v>
      </c>
      <c r="H35" s="16" t="s">
        <v>76</v>
      </c>
      <c r="I35" s="2">
        <v>0</v>
      </c>
      <c r="J35" s="17">
        <f t="shared" ref="J35:J46" si="1">G35*I35</f>
        <v>0</v>
      </c>
    </row>
    <row r="36" spans="1:10" outlineLevel="2">
      <c r="A36" s="15" t="s">
        <v>77</v>
      </c>
      <c r="B36" s="15" t="s">
        <v>78</v>
      </c>
      <c r="C36" s="38" t="s">
        <v>79</v>
      </c>
      <c r="D36" s="38" t="s">
        <v>11</v>
      </c>
      <c r="E36" s="38" t="s">
        <v>11</v>
      </c>
      <c r="F36" s="38" t="s">
        <v>11</v>
      </c>
      <c r="G36" s="16">
        <v>4283</v>
      </c>
      <c r="H36" s="16" t="s">
        <v>76</v>
      </c>
      <c r="I36" s="2">
        <v>0</v>
      </c>
      <c r="J36" s="17">
        <f t="shared" si="1"/>
        <v>0</v>
      </c>
    </row>
    <row r="37" spans="1:10" outlineLevel="2">
      <c r="A37" s="15" t="s">
        <v>80</v>
      </c>
      <c r="B37" s="15" t="s">
        <v>81</v>
      </c>
      <c r="C37" s="38" t="s">
        <v>82</v>
      </c>
      <c r="D37" s="38" t="s">
        <v>11</v>
      </c>
      <c r="E37" s="38" t="s">
        <v>11</v>
      </c>
      <c r="F37" s="38" t="s">
        <v>11</v>
      </c>
      <c r="G37" s="16">
        <v>4783</v>
      </c>
      <c r="H37" s="16" t="s">
        <v>76</v>
      </c>
      <c r="I37" s="2">
        <v>0</v>
      </c>
      <c r="J37" s="17">
        <f t="shared" si="1"/>
        <v>0</v>
      </c>
    </row>
    <row r="38" spans="1:10" ht="30" outlineLevel="2">
      <c r="A38" s="15" t="s">
        <v>83</v>
      </c>
      <c r="B38" s="15" t="s">
        <v>84</v>
      </c>
      <c r="C38" s="38" t="s">
        <v>85</v>
      </c>
      <c r="D38" s="38" t="s">
        <v>11</v>
      </c>
      <c r="E38" s="38" t="s">
        <v>11</v>
      </c>
      <c r="F38" s="38" t="s">
        <v>11</v>
      </c>
      <c r="G38" s="16">
        <v>36</v>
      </c>
      <c r="H38" s="16" t="s">
        <v>76</v>
      </c>
      <c r="I38" s="2">
        <v>0</v>
      </c>
      <c r="J38" s="17">
        <f t="shared" si="1"/>
        <v>0</v>
      </c>
    </row>
    <row r="39" spans="1:10" outlineLevel="2">
      <c r="A39" s="15" t="s">
        <v>86</v>
      </c>
      <c r="B39" s="15" t="s">
        <v>87</v>
      </c>
      <c r="C39" s="38" t="s">
        <v>88</v>
      </c>
      <c r="D39" s="38" t="s">
        <v>11</v>
      </c>
      <c r="E39" s="38" t="s">
        <v>11</v>
      </c>
      <c r="F39" s="38" t="s">
        <v>11</v>
      </c>
      <c r="G39" s="16">
        <v>1</v>
      </c>
      <c r="H39" s="16" t="s">
        <v>16</v>
      </c>
      <c r="I39" s="2">
        <v>0</v>
      </c>
      <c r="J39" s="17">
        <f t="shared" si="1"/>
        <v>0</v>
      </c>
    </row>
    <row r="40" spans="1:10" outlineLevel="2">
      <c r="A40" s="15" t="s">
        <v>89</v>
      </c>
      <c r="B40" s="15" t="s">
        <v>90</v>
      </c>
      <c r="C40" s="38" t="s">
        <v>91</v>
      </c>
      <c r="D40" s="38" t="s">
        <v>11</v>
      </c>
      <c r="E40" s="38" t="s">
        <v>11</v>
      </c>
      <c r="F40" s="38" t="s">
        <v>11</v>
      </c>
      <c r="G40" s="16">
        <v>4283</v>
      </c>
      <c r="H40" s="16" t="s">
        <v>76</v>
      </c>
      <c r="I40" s="2">
        <v>0</v>
      </c>
      <c r="J40" s="17">
        <f t="shared" si="1"/>
        <v>0</v>
      </c>
    </row>
    <row r="41" spans="1:10" outlineLevel="2">
      <c r="A41" s="15" t="s">
        <v>92</v>
      </c>
      <c r="B41" s="15" t="s">
        <v>93</v>
      </c>
      <c r="C41" s="38" t="s">
        <v>94</v>
      </c>
      <c r="D41" s="38" t="s">
        <v>11</v>
      </c>
      <c r="E41" s="38" t="s">
        <v>11</v>
      </c>
      <c r="F41" s="38" t="s">
        <v>11</v>
      </c>
      <c r="G41" s="16">
        <v>685.28</v>
      </c>
      <c r="H41" s="16" t="s">
        <v>72</v>
      </c>
      <c r="I41" s="2">
        <v>0</v>
      </c>
      <c r="J41" s="17">
        <f t="shared" si="1"/>
        <v>0</v>
      </c>
    </row>
    <row r="42" spans="1:10" outlineLevel="2">
      <c r="A42" s="15" t="s">
        <v>95</v>
      </c>
      <c r="B42" s="15" t="s">
        <v>78</v>
      </c>
      <c r="C42" s="38" t="s">
        <v>96</v>
      </c>
      <c r="D42" s="38" t="s">
        <v>11</v>
      </c>
      <c r="E42" s="38" t="s">
        <v>11</v>
      </c>
      <c r="F42" s="38" t="s">
        <v>11</v>
      </c>
      <c r="G42" s="16">
        <v>192</v>
      </c>
      <c r="H42" s="16" t="s">
        <v>76</v>
      </c>
      <c r="I42" s="2">
        <v>0</v>
      </c>
      <c r="J42" s="17">
        <f t="shared" si="1"/>
        <v>0</v>
      </c>
    </row>
    <row r="43" spans="1:10" outlineLevel="2">
      <c r="A43" s="15" t="s">
        <v>97</v>
      </c>
      <c r="B43" s="15" t="s">
        <v>98</v>
      </c>
      <c r="C43" s="38" t="s">
        <v>99</v>
      </c>
      <c r="D43" s="38" t="s">
        <v>11</v>
      </c>
      <c r="E43" s="38" t="s">
        <v>11</v>
      </c>
      <c r="F43" s="38" t="s">
        <v>11</v>
      </c>
      <c r="G43" s="16">
        <v>343</v>
      </c>
      <c r="H43" s="16" t="s">
        <v>76</v>
      </c>
      <c r="I43" s="2">
        <v>0</v>
      </c>
      <c r="J43" s="17">
        <f t="shared" si="1"/>
        <v>0</v>
      </c>
    </row>
    <row r="44" spans="1:10" outlineLevel="2">
      <c r="A44" s="15" t="s">
        <v>100</v>
      </c>
      <c r="B44" s="15" t="s">
        <v>101</v>
      </c>
      <c r="C44" s="38" t="s">
        <v>102</v>
      </c>
      <c r="D44" s="38" t="s">
        <v>11</v>
      </c>
      <c r="E44" s="38" t="s">
        <v>11</v>
      </c>
      <c r="F44" s="38" t="s">
        <v>11</v>
      </c>
      <c r="G44" s="16">
        <v>474</v>
      </c>
      <c r="H44" s="16" t="s">
        <v>76</v>
      </c>
      <c r="I44" s="2">
        <v>0</v>
      </c>
      <c r="J44" s="17">
        <f t="shared" si="1"/>
        <v>0</v>
      </c>
    </row>
    <row r="45" spans="1:10" outlineLevel="2">
      <c r="A45" s="15" t="s">
        <v>103</v>
      </c>
      <c r="B45" s="15" t="s">
        <v>104</v>
      </c>
      <c r="C45" s="38" t="s">
        <v>105</v>
      </c>
      <c r="D45" s="38" t="s">
        <v>11</v>
      </c>
      <c r="E45" s="38" t="s">
        <v>11</v>
      </c>
      <c r="F45" s="38" t="s">
        <v>11</v>
      </c>
      <c r="G45" s="16">
        <v>2</v>
      </c>
      <c r="H45" s="16" t="s">
        <v>45</v>
      </c>
      <c r="I45" s="2">
        <v>0</v>
      </c>
      <c r="J45" s="17">
        <f t="shared" si="1"/>
        <v>0</v>
      </c>
    </row>
    <row r="46" spans="1:10" outlineLevel="2">
      <c r="A46" s="15" t="s">
        <v>106</v>
      </c>
      <c r="B46" s="15" t="s">
        <v>107</v>
      </c>
      <c r="C46" s="38" t="s">
        <v>108</v>
      </c>
      <c r="D46" s="38" t="s">
        <v>11</v>
      </c>
      <c r="E46" s="38" t="s">
        <v>11</v>
      </c>
      <c r="F46" s="38" t="s">
        <v>11</v>
      </c>
      <c r="G46" s="16">
        <v>114</v>
      </c>
      <c r="H46" s="16" t="s">
        <v>76</v>
      </c>
      <c r="I46" s="2">
        <v>0</v>
      </c>
      <c r="J46" s="17">
        <f t="shared" si="1"/>
        <v>0</v>
      </c>
    </row>
    <row r="47" spans="1:10" outlineLevel="1">
      <c r="A47" s="18" t="s">
        <v>6</v>
      </c>
      <c r="B47" s="18"/>
      <c r="C47" s="37" t="s">
        <v>109</v>
      </c>
      <c r="D47" s="37" t="s">
        <v>11</v>
      </c>
      <c r="E47" s="37" t="s">
        <v>11</v>
      </c>
      <c r="F47" s="37" t="s">
        <v>11</v>
      </c>
      <c r="G47" s="19"/>
      <c r="H47" s="20" t="s">
        <v>11</v>
      </c>
      <c r="I47" s="3"/>
      <c r="J47" s="21">
        <f>SUM(J48:J53)</f>
        <v>0</v>
      </c>
    </row>
    <row r="48" spans="1:10" outlineLevel="2">
      <c r="A48" s="15" t="s">
        <v>110</v>
      </c>
      <c r="B48" s="15" t="s">
        <v>111</v>
      </c>
      <c r="C48" s="38" t="s">
        <v>112</v>
      </c>
      <c r="D48" s="38" t="s">
        <v>11</v>
      </c>
      <c r="E48" s="38" t="s">
        <v>11</v>
      </c>
      <c r="F48" s="38" t="s">
        <v>11</v>
      </c>
      <c r="G48" s="16">
        <v>120</v>
      </c>
      <c r="H48" s="16" t="s">
        <v>113</v>
      </c>
      <c r="I48" s="2">
        <v>0</v>
      </c>
      <c r="J48" s="17">
        <f t="shared" ref="J48:J53" si="2">G48*I48</f>
        <v>0</v>
      </c>
    </row>
    <row r="49" spans="1:10" outlineLevel="2">
      <c r="A49" s="15" t="s">
        <v>114</v>
      </c>
      <c r="B49" s="15" t="s">
        <v>115</v>
      </c>
      <c r="C49" s="38" t="s">
        <v>116</v>
      </c>
      <c r="D49" s="38" t="s">
        <v>11</v>
      </c>
      <c r="E49" s="38" t="s">
        <v>11</v>
      </c>
      <c r="F49" s="38" t="s">
        <v>11</v>
      </c>
      <c r="G49" s="16">
        <v>2</v>
      </c>
      <c r="H49" s="16" t="s">
        <v>16</v>
      </c>
      <c r="I49" s="2">
        <v>0</v>
      </c>
      <c r="J49" s="17">
        <f t="shared" si="2"/>
        <v>0</v>
      </c>
    </row>
    <row r="50" spans="1:10" outlineLevel="2">
      <c r="A50" s="15" t="s">
        <v>117</v>
      </c>
      <c r="B50" s="15" t="s">
        <v>118</v>
      </c>
      <c r="C50" s="38" t="s">
        <v>119</v>
      </c>
      <c r="D50" s="38" t="s">
        <v>11</v>
      </c>
      <c r="E50" s="38" t="s">
        <v>11</v>
      </c>
      <c r="F50" s="38" t="s">
        <v>11</v>
      </c>
      <c r="G50" s="16">
        <v>99</v>
      </c>
      <c r="H50" s="16" t="s">
        <v>16</v>
      </c>
      <c r="I50" s="2">
        <v>0</v>
      </c>
      <c r="J50" s="17">
        <f t="shared" si="2"/>
        <v>0</v>
      </c>
    </row>
    <row r="51" spans="1:10" outlineLevel="2">
      <c r="A51" s="15" t="s">
        <v>120</v>
      </c>
      <c r="B51" s="15" t="s">
        <v>121</v>
      </c>
      <c r="C51" s="38" t="s">
        <v>122</v>
      </c>
      <c r="D51" s="38" t="s">
        <v>11</v>
      </c>
      <c r="E51" s="38" t="s">
        <v>11</v>
      </c>
      <c r="F51" s="38" t="s">
        <v>11</v>
      </c>
      <c r="G51" s="16">
        <v>2</v>
      </c>
      <c r="H51" s="16" t="s">
        <v>16</v>
      </c>
      <c r="I51" s="2">
        <v>0</v>
      </c>
      <c r="J51" s="17">
        <f t="shared" si="2"/>
        <v>0</v>
      </c>
    </row>
    <row r="52" spans="1:10" outlineLevel="2">
      <c r="A52" s="15" t="s">
        <v>123</v>
      </c>
      <c r="B52" s="15" t="s">
        <v>124</v>
      </c>
      <c r="C52" s="38" t="s">
        <v>125</v>
      </c>
      <c r="D52" s="38" t="s">
        <v>11</v>
      </c>
      <c r="E52" s="38" t="s">
        <v>11</v>
      </c>
      <c r="F52" s="38" t="s">
        <v>11</v>
      </c>
      <c r="G52" s="16">
        <v>95</v>
      </c>
      <c r="H52" s="16" t="s">
        <v>16</v>
      </c>
      <c r="I52" s="2">
        <v>0</v>
      </c>
      <c r="J52" s="17">
        <f t="shared" si="2"/>
        <v>0</v>
      </c>
    </row>
    <row r="53" spans="1:10" outlineLevel="2">
      <c r="A53" s="15" t="s">
        <v>126</v>
      </c>
      <c r="B53" s="15" t="s">
        <v>127</v>
      </c>
      <c r="C53" s="38" t="s">
        <v>128</v>
      </c>
      <c r="D53" s="38" t="s">
        <v>11</v>
      </c>
      <c r="E53" s="38" t="s">
        <v>11</v>
      </c>
      <c r="F53" s="38" t="s">
        <v>11</v>
      </c>
      <c r="G53" s="16">
        <v>40</v>
      </c>
      <c r="H53" s="16" t="s">
        <v>45</v>
      </c>
      <c r="I53" s="2">
        <v>0</v>
      </c>
      <c r="J53" s="17">
        <f t="shared" si="2"/>
        <v>0</v>
      </c>
    </row>
    <row r="54" spans="1:10" outlineLevel="1">
      <c r="A54" s="18" t="s">
        <v>7</v>
      </c>
      <c r="B54" s="18"/>
      <c r="C54" s="37" t="s">
        <v>129</v>
      </c>
      <c r="D54" s="37" t="s">
        <v>11</v>
      </c>
      <c r="E54" s="37" t="s">
        <v>11</v>
      </c>
      <c r="F54" s="37" t="s">
        <v>11</v>
      </c>
      <c r="G54" s="19"/>
      <c r="H54" s="20" t="s">
        <v>11</v>
      </c>
      <c r="I54" s="3"/>
      <c r="J54" s="21">
        <f>SUM(J55:J57)</f>
        <v>0</v>
      </c>
    </row>
    <row r="55" spans="1:10" outlineLevel="2">
      <c r="A55" s="15" t="s">
        <v>130</v>
      </c>
      <c r="B55" s="15" t="s">
        <v>131</v>
      </c>
      <c r="C55" s="38" t="s">
        <v>132</v>
      </c>
      <c r="D55" s="38" t="s">
        <v>11</v>
      </c>
      <c r="E55" s="38" t="s">
        <v>11</v>
      </c>
      <c r="F55" s="38" t="s">
        <v>11</v>
      </c>
      <c r="G55" s="16">
        <v>344</v>
      </c>
      <c r="H55" s="16" t="s">
        <v>133</v>
      </c>
      <c r="I55" s="2">
        <v>0</v>
      </c>
      <c r="J55" s="17">
        <f>G55*I55</f>
        <v>0</v>
      </c>
    </row>
    <row r="56" spans="1:10" outlineLevel="2">
      <c r="A56" s="15" t="s">
        <v>134</v>
      </c>
      <c r="B56" s="15" t="s">
        <v>135</v>
      </c>
      <c r="C56" s="38" t="s">
        <v>136</v>
      </c>
      <c r="D56" s="38" t="s">
        <v>11</v>
      </c>
      <c r="E56" s="38" t="s">
        <v>11</v>
      </c>
      <c r="F56" s="38" t="s">
        <v>11</v>
      </c>
      <c r="G56" s="16">
        <v>84</v>
      </c>
      <c r="H56" s="16" t="s">
        <v>133</v>
      </c>
      <c r="I56" s="2">
        <v>0</v>
      </c>
      <c r="J56" s="17">
        <f>G56*I56</f>
        <v>0</v>
      </c>
    </row>
    <row r="57" spans="1:10" outlineLevel="2">
      <c r="A57" s="15" t="s">
        <v>137</v>
      </c>
      <c r="B57" s="15" t="s">
        <v>138</v>
      </c>
      <c r="C57" s="38" t="s">
        <v>139</v>
      </c>
      <c r="D57" s="38" t="s">
        <v>11</v>
      </c>
      <c r="E57" s="38" t="s">
        <v>11</v>
      </c>
      <c r="F57" s="38" t="s">
        <v>11</v>
      </c>
      <c r="G57" s="16">
        <v>2430</v>
      </c>
      <c r="H57" s="16" t="s">
        <v>133</v>
      </c>
      <c r="I57" s="2">
        <v>0</v>
      </c>
      <c r="J57" s="17">
        <f>G57*I57</f>
        <v>0</v>
      </c>
    </row>
    <row r="58" spans="1:10" outlineLevel="1">
      <c r="A58" s="18" t="s">
        <v>8</v>
      </c>
      <c r="B58" s="18"/>
      <c r="C58" s="37" t="s">
        <v>140</v>
      </c>
      <c r="D58" s="37" t="s">
        <v>11</v>
      </c>
      <c r="E58" s="37" t="s">
        <v>11</v>
      </c>
      <c r="F58" s="37" t="s">
        <v>11</v>
      </c>
      <c r="G58" s="19"/>
      <c r="H58" s="20" t="s">
        <v>11</v>
      </c>
      <c r="I58" s="3"/>
      <c r="J58" s="21">
        <f>SUM(J59)</f>
        <v>0</v>
      </c>
    </row>
    <row r="59" spans="1:10" outlineLevel="2">
      <c r="A59" s="15" t="s">
        <v>141</v>
      </c>
      <c r="B59" s="15" t="s">
        <v>142</v>
      </c>
      <c r="C59" s="38" t="s">
        <v>143</v>
      </c>
      <c r="D59" s="38" t="s">
        <v>11</v>
      </c>
      <c r="E59" s="38" t="s">
        <v>11</v>
      </c>
      <c r="F59" s="38" t="s">
        <v>11</v>
      </c>
      <c r="G59" s="16">
        <v>2866</v>
      </c>
      <c r="H59" s="16" t="s">
        <v>133</v>
      </c>
      <c r="I59" s="2">
        <v>0</v>
      </c>
      <c r="J59" s="17">
        <f>G59*I59</f>
        <v>0</v>
      </c>
    </row>
    <row r="60" spans="1:10" outlineLevel="1">
      <c r="A60" s="18" t="s">
        <v>9</v>
      </c>
      <c r="B60" s="18"/>
      <c r="C60" s="37" t="s">
        <v>144</v>
      </c>
      <c r="D60" s="37" t="s">
        <v>11</v>
      </c>
      <c r="E60" s="37" t="s">
        <v>11</v>
      </c>
      <c r="F60" s="37" t="s">
        <v>11</v>
      </c>
      <c r="G60" s="19"/>
      <c r="H60" s="20" t="s">
        <v>11</v>
      </c>
      <c r="I60" s="3"/>
      <c r="J60" s="21">
        <f>SUM(J61:J62)</f>
        <v>0</v>
      </c>
    </row>
    <row r="61" spans="1:10" outlineLevel="2">
      <c r="A61" s="15" t="s">
        <v>145</v>
      </c>
      <c r="B61" s="15" t="s">
        <v>146</v>
      </c>
      <c r="C61" s="38" t="s">
        <v>147</v>
      </c>
      <c r="D61" s="38" t="s">
        <v>11</v>
      </c>
      <c r="E61" s="38" t="s">
        <v>11</v>
      </c>
      <c r="F61" s="38" t="s">
        <v>11</v>
      </c>
      <c r="G61" s="16">
        <v>1907</v>
      </c>
      <c r="H61" s="16" t="s">
        <v>133</v>
      </c>
      <c r="I61" s="2">
        <v>0</v>
      </c>
      <c r="J61" s="17">
        <f>G61*I61</f>
        <v>0</v>
      </c>
    </row>
    <row r="62" spans="1:10" outlineLevel="2">
      <c r="A62" s="15" t="s">
        <v>148</v>
      </c>
      <c r="B62" s="15" t="s">
        <v>146</v>
      </c>
      <c r="C62" s="38" t="s">
        <v>149</v>
      </c>
      <c r="D62" s="38" t="s">
        <v>11</v>
      </c>
      <c r="E62" s="38" t="s">
        <v>11</v>
      </c>
      <c r="F62" s="38" t="s">
        <v>11</v>
      </c>
      <c r="G62" s="16">
        <v>212</v>
      </c>
      <c r="H62" s="16" t="s">
        <v>133</v>
      </c>
      <c r="I62" s="2">
        <v>0</v>
      </c>
      <c r="J62" s="17">
        <f>G62*I62</f>
        <v>0</v>
      </c>
    </row>
    <row r="63" spans="1:10" outlineLevel="1">
      <c r="A63" s="18" t="s">
        <v>10</v>
      </c>
      <c r="B63" s="18"/>
      <c r="C63" s="37" t="s">
        <v>150</v>
      </c>
      <c r="D63" s="37" t="s">
        <v>11</v>
      </c>
      <c r="E63" s="37" t="s">
        <v>11</v>
      </c>
      <c r="F63" s="37" t="s">
        <v>11</v>
      </c>
      <c r="G63" s="19"/>
      <c r="H63" s="20" t="s">
        <v>11</v>
      </c>
      <c r="I63" s="3"/>
      <c r="J63" s="21">
        <f>SUM(J64:J65)</f>
        <v>0</v>
      </c>
    </row>
    <row r="64" spans="1:10" outlineLevel="2">
      <c r="A64" s="15" t="s">
        <v>151</v>
      </c>
      <c r="B64" s="15" t="s">
        <v>146</v>
      </c>
      <c r="C64" s="38" t="s">
        <v>147</v>
      </c>
      <c r="D64" s="38" t="s">
        <v>11</v>
      </c>
      <c r="E64" s="38" t="s">
        <v>11</v>
      </c>
      <c r="F64" s="38" t="s">
        <v>11</v>
      </c>
      <c r="G64" s="16">
        <v>239</v>
      </c>
      <c r="H64" s="16" t="s">
        <v>133</v>
      </c>
      <c r="I64" s="2">
        <v>0</v>
      </c>
      <c r="J64" s="17">
        <f>G64*I64</f>
        <v>0</v>
      </c>
    </row>
    <row r="65" spans="1:10" outlineLevel="2">
      <c r="A65" s="15" t="s">
        <v>152</v>
      </c>
      <c r="B65" s="15" t="s">
        <v>146</v>
      </c>
      <c r="C65" s="38" t="s">
        <v>149</v>
      </c>
      <c r="D65" s="38" t="s">
        <v>11</v>
      </c>
      <c r="E65" s="38" t="s">
        <v>11</v>
      </c>
      <c r="F65" s="38" t="s">
        <v>11</v>
      </c>
      <c r="G65" s="16">
        <v>27</v>
      </c>
      <c r="H65" s="16" t="s">
        <v>133</v>
      </c>
      <c r="I65" s="2">
        <v>0</v>
      </c>
      <c r="J65" s="17">
        <f>G65*I65</f>
        <v>0</v>
      </c>
    </row>
    <row r="66" spans="1:10" outlineLevel="1">
      <c r="A66" s="18" t="s">
        <v>153</v>
      </c>
      <c r="B66" s="18"/>
      <c r="C66" s="37" t="s">
        <v>154</v>
      </c>
      <c r="D66" s="37" t="s">
        <v>11</v>
      </c>
      <c r="E66" s="37" t="s">
        <v>11</v>
      </c>
      <c r="F66" s="37" t="s">
        <v>11</v>
      </c>
      <c r="G66" s="19"/>
      <c r="H66" s="20" t="s">
        <v>11</v>
      </c>
      <c r="I66" s="3"/>
      <c r="J66" s="21">
        <f>SUM(J67:J68)</f>
        <v>0</v>
      </c>
    </row>
    <row r="67" spans="1:10" outlineLevel="2">
      <c r="A67" s="15" t="s">
        <v>155</v>
      </c>
      <c r="B67" s="15" t="s">
        <v>146</v>
      </c>
      <c r="C67" s="38" t="s">
        <v>147</v>
      </c>
      <c r="D67" s="38" t="s">
        <v>11</v>
      </c>
      <c r="E67" s="38" t="s">
        <v>11</v>
      </c>
      <c r="F67" s="38" t="s">
        <v>11</v>
      </c>
      <c r="G67" s="16">
        <v>7</v>
      </c>
      <c r="H67" s="16" t="s">
        <v>133</v>
      </c>
      <c r="I67" s="2">
        <v>0</v>
      </c>
      <c r="J67" s="17">
        <f>G67*I67</f>
        <v>0</v>
      </c>
    </row>
    <row r="68" spans="1:10" outlineLevel="2">
      <c r="A68" s="15" t="s">
        <v>156</v>
      </c>
      <c r="B68" s="15" t="s">
        <v>146</v>
      </c>
      <c r="C68" s="38" t="s">
        <v>149</v>
      </c>
      <c r="D68" s="38" t="s">
        <v>11</v>
      </c>
      <c r="E68" s="38" t="s">
        <v>11</v>
      </c>
      <c r="F68" s="38" t="s">
        <v>11</v>
      </c>
      <c r="G68" s="16">
        <v>1</v>
      </c>
      <c r="H68" s="16" t="s">
        <v>133</v>
      </c>
      <c r="I68" s="2">
        <v>0</v>
      </c>
      <c r="J68" s="17">
        <f>G68*I68</f>
        <v>0</v>
      </c>
    </row>
    <row r="69" spans="1:10" outlineLevel="1">
      <c r="A69" s="18" t="s">
        <v>157</v>
      </c>
      <c r="B69" s="18"/>
      <c r="C69" s="37" t="s">
        <v>158</v>
      </c>
      <c r="D69" s="37" t="s">
        <v>11</v>
      </c>
      <c r="E69" s="37" t="s">
        <v>11</v>
      </c>
      <c r="F69" s="37" t="s">
        <v>11</v>
      </c>
      <c r="G69" s="19"/>
      <c r="H69" s="20" t="s">
        <v>11</v>
      </c>
      <c r="I69" s="3"/>
      <c r="J69" s="21">
        <f>SUM(J70:J71)</f>
        <v>0</v>
      </c>
    </row>
    <row r="70" spans="1:10" outlineLevel="2">
      <c r="A70" s="15" t="s">
        <v>159</v>
      </c>
      <c r="B70" s="15" t="s">
        <v>146</v>
      </c>
      <c r="C70" s="38" t="s">
        <v>147</v>
      </c>
      <c r="D70" s="38" t="s">
        <v>11</v>
      </c>
      <c r="E70" s="38" t="s">
        <v>11</v>
      </c>
      <c r="F70" s="38" t="s">
        <v>11</v>
      </c>
      <c r="G70" s="22">
        <v>14</v>
      </c>
      <c r="H70" s="23" t="s">
        <v>133</v>
      </c>
      <c r="I70" s="2">
        <v>0</v>
      </c>
      <c r="J70" s="17">
        <f>G70*I70</f>
        <v>0</v>
      </c>
    </row>
    <row r="71" spans="1:10" outlineLevel="2">
      <c r="A71" s="15" t="s">
        <v>160</v>
      </c>
      <c r="B71" s="15" t="s">
        <v>146</v>
      </c>
      <c r="C71" s="38" t="s">
        <v>149</v>
      </c>
      <c r="D71" s="38" t="s">
        <v>11</v>
      </c>
      <c r="E71" s="38" t="s">
        <v>11</v>
      </c>
      <c r="F71" s="38" t="s">
        <v>11</v>
      </c>
      <c r="G71" s="22">
        <v>2</v>
      </c>
      <c r="H71" s="23" t="s">
        <v>133</v>
      </c>
      <c r="I71" s="2">
        <v>0</v>
      </c>
      <c r="J71" s="17">
        <f>G71*I71</f>
        <v>0</v>
      </c>
    </row>
    <row r="72" spans="1:10" outlineLevel="1">
      <c r="A72" s="18" t="s">
        <v>161</v>
      </c>
      <c r="B72" s="18"/>
      <c r="C72" s="37" t="s">
        <v>162</v>
      </c>
      <c r="D72" s="37" t="s">
        <v>11</v>
      </c>
      <c r="E72" s="37" t="s">
        <v>11</v>
      </c>
      <c r="F72" s="37" t="s">
        <v>11</v>
      </c>
      <c r="G72" s="19"/>
      <c r="H72" s="20" t="s">
        <v>11</v>
      </c>
      <c r="I72" s="3"/>
      <c r="J72" s="21">
        <f>SUM(J73)</f>
        <v>0</v>
      </c>
    </row>
    <row r="73" spans="1:10" ht="30" outlineLevel="2">
      <c r="A73" s="15" t="s">
        <v>163</v>
      </c>
      <c r="B73" s="15" t="s">
        <v>164</v>
      </c>
      <c r="C73" s="38" t="s">
        <v>165</v>
      </c>
      <c r="D73" s="38" t="s">
        <v>11</v>
      </c>
      <c r="E73" s="38" t="s">
        <v>11</v>
      </c>
      <c r="F73" s="38" t="s">
        <v>11</v>
      </c>
      <c r="G73" s="16">
        <v>84</v>
      </c>
      <c r="H73" s="16" t="s">
        <v>133</v>
      </c>
      <c r="I73" s="2">
        <v>0</v>
      </c>
      <c r="J73" s="17">
        <f>G73*I73</f>
        <v>0</v>
      </c>
    </row>
    <row r="74" spans="1:10" outlineLevel="1">
      <c r="A74" s="18" t="s">
        <v>166</v>
      </c>
      <c r="B74" s="18"/>
      <c r="C74" s="37" t="s">
        <v>167</v>
      </c>
      <c r="D74" s="37" t="s">
        <v>11</v>
      </c>
      <c r="E74" s="37" t="s">
        <v>11</v>
      </c>
      <c r="F74" s="37" t="s">
        <v>11</v>
      </c>
      <c r="G74" s="19"/>
      <c r="H74" s="20" t="s">
        <v>11</v>
      </c>
      <c r="I74" s="3"/>
      <c r="J74" s="21">
        <f>SUM(J75:J76)</f>
        <v>0</v>
      </c>
    </row>
    <row r="75" spans="1:10" outlineLevel="2">
      <c r="A75" s="15" t="s">
        <v>168</v>
      </c>
      <c r="B75" s="15" t="s">
        <v>169</v>
      </c>
      <c r="C75" s="38" t="s">
        <v>170</v>
      </c>
      <c r="D75" s="38" t="s">
        <v>11</v>
      </c>
      <c r="E75" s="38" t="s">
        <v>11</v>
      </c>
      <c r="F75" s="38" t="s">
        <v>11</v>
      </c>
      <c r="G75" s="16">
        <v>310</v>
      </c>
      <c r="H75" s="16" t="s">
        <v>133</v>
      </c>
      <c r="I75" s="2">
        <v>0</v>
      </c>
      <c r="J75" s="17">
        <f>G75*I75</f>
        <v>0</v>
      </c>
    </row>
    <row r="76" spans="1:10" outlineLevel="2">
      <c r="A76" s="15" t="s">
        <v>171</v>
      </c>
      <c r="B76" s="15" t="s">
        <v>169</v>
      </c>
      <c r="C76" s="38" t="s">
        <v>172</v>
      </c>
      <c r="D76" s="38" t="s">
        <v>11</v>
      </c>
      <c r="E76" s="38" t="s">
        <v>11</v>
      </c>
      <c r="F76" s="38" t="s">
        <v>11</v>
      </c>
      <c r="G76" s="16">
        <v>34</v>
      </c>
      <c r="H76" s="16" t="s">
        <v>133</v>
      </c>
      <c r="I76" s="2">
        <v>0</v>
      </c>
      <c r="J76" s="17">
        <f>G76*I76</f>
        <v>0</v>
      </c>
    </row>
    <row r="77" spans="1:10" outlineLevel="1">
      <c r="A77" s="18" t="s">
        <v>173</v>
      </c>
      <c r="B77" s="18"/>
      <c r="C77" s="37" t="s">
        <v>174</v>
      </c>
      <c r="D77" s="37" t="s">
        <v>11</v>
      </c>
      <c r="E77" s="37" t="s">
        <v>11</v>
      </c>
      <c r="F77" s="37" t="s">
        <v>11</v>
      </c>
      <c r="G77" s="19"/>
      <c r="H77" s="20" t="s">
        <v>11</v>
      </c>
      <c r="I77" s="3"/>
      <c r="J77" s="21">
        <f>SUM(J78)</f>
        <v>0</v>
      </c>
    </row>
    <row r="78" spans="1:10" outlineLevel="2">
      <c r="A78" s="15" t="s">
        <v>175</v>
      </c>
      <c r="B78" s="15" t="s">
        <v>176</v>
      </c>
      <c r="C78" s="38" t="s">
        <v>177</v>
      </c>
      <c r="D78" s="38" t="s">
        <v>11</v>
      </c>
      <c r="E78" s="38" t="s">
        <v>11</v>
      </c>
      <c r="F78" s="38" t="s">
        <v>11</v>
      </c>
      <c r="G78" s="16">
        <v>8</v>
      </c>
      <c r="H78" s="16" t="s">
        <v>133</v>
      </c>
      <c r="I78" s="2">
        <v>0</v>
      </c>
      <c r="J78" s="17">
        <f>G78*I78</f>
        <v>0</v>
      </c>
    </row>
    <row r="79" spans="1:10" outlineLevel="1">
      <c r="A79" s="18" t="s">
        <v>178</v>
      </c>
      <c r="B79" s="18"/>
      <c r="C79" s="37" t="s">
        <v>179</v>
      </c>
      <c r="D79" s="37" t="s">
        <v>11</v>
      </c>
      <c r="E79" s="37" t="s">
        <v>11</v>
      </c>
      <c r="F79" s="37" t="s">
        <v>11</v>
      </c>
      <c r="G79" s="19"/>
      <c r="H79" s="20" t="s">
        <v>11</v>
      </c>
      <c r="I79" s="3"/>
      <c r="J79" s="21">
        <f>SUM(J80:J83)</f>
        <v>0</v>
      </c>
    </row>
    <row r="80" spans="1:10" ht="30" outlineLevel="2">
      <c r="A80" s="15" t="s">
        <v>180</v>
      </c>
      <c r="B80" s="15" t="s">
        <v>181</v>
      </c>
      <c r="C80" s="38" t="s">
        <v>182</v>
      </c>
      <c r="D80" s="38" t="s">
        <v>11</v>
      </c>
      <c r="E80" s="38" t="s">
        <v>11</v>
      </c>
      <c r="F80" s="38" t="s">
        <v>11</v>
      </c>
      <c r="G80" s="16">
        <v>1</v>
      </c>
      <c r="H80" s="16" t="s">
        <v>16</v>
      </c>
      <c r="I80" s="2">
        <v>0</v>
      </c>
      <c r="J80" s="17">
        <f>G80*I80</f>
        <v>0</v>
      </c>
    </row>
    <row r="81" spans="1:12" ht="30" outlineLevel="2">
      <c r="A81" s="15" t="s">
        <v>183</v>
      </c>
      <c r="B81" s="15" t="s">
        <v>181</v>
      </c>
      <c r="C81" s="38" t="s">
        <v>184</v>
      </c>
      <c r="D81" s="38" t="s">
        <v>11</v>
      </c>
      <c r="E81" s="38" t="s">
        <v>11</v>
      </c>
      <c r="F81" s="38" t="s">
        <v>11</v>
      </c>
      <c r="G81" s="16">
        <v>1</v>
      </c>
      <c r="H81" s="16" t="s">
        <v>45</v>
      </c>
      <c r="I81" s="2">
        <v>0</v>
      </c>
      <c r="J81" s="17">
        <f>G81*I81</f>
        <v>0</v>
      </c>
    </row>
    <row r="82" spans="1:12" ht="30" outlineLevel="2">
      <c r="A82" s="15" t="s">
        <v>185</v>
      </c>
      <c r="B82" s="15" t="s">
        <v>181</v>
      </c>
      <c r="C82" s="38" t="s">
        <v>186</v>
      </c>
      <c r="D82" s="38" t="s">
        <v>11</v>
      </c>
      <c r="E82" s="38" t="s">
        <v>11</v>
      </c>
      <c r="F82" s="38" t="s">
        <v>11</v>
      </c>
      <c r="G82" s="16">
        <v>1</v>
      </c>
      <c r="H82" s="16" t="s">
        <v>45</v>
      </c>
      <c r="I82" s="2">
        <v>0</v>
      </c>
      <c r="J82" s="17">
        <f>G82*I82</f>
        <v>0</v>
      </c>
    </row>
    <row r="83" spans="1:12" ht="30" outlineLevel="2">
      <c r="A83" s="15" t="s">
        <v>187</v>
      </c>
      <c r="B83" s="15" t="s">
        <v>181</v>
      </c>
      <c r="C83" s="38" t="s">
        <v>188</v>
      </c>
      <c r="D83" s="38" t="s">
        <v>11</v>
      </c>
      <c r="E83" s="38" t="s">
        <v>11</v>
      </c>
      <c r="F83" s="38" t="s">
        <v>11</v>
      </c>
      <c r="G83" s="16">
        <v>1</v>
      </c>
      <c r="H83" s="16" t="s">
        <v>45</v>
      </c>
      <c r="I83" s="2">
        <v>0</v>
      </c>
      <c r="J83" s="17">
        <f>G83*I83</f>
        <v>0</v>
      </c>
    </row>
    <row r="84" spans="1:12" outlineLevel="1">
      <c r="A84" s="18" t="s">
        <v>189</v>
      </c>
      <c r="B84" s="18"/>
      <c r="C84" s="37" t="s">
        <v>190</v>
      </c>
      <c r="D84" s="37" t="s">
        <v>11</v>
      </c>
      <c r="E84" s="37" t="s">
        <v>11</v>
      </c>
      <c r="F84" s="37" t="s">
        <v>11</v>
      </c>
      <c r="G84" s="19"/>
      <c r="H84" s="20" t="s">
        <v>11</v>
      </c>
      <c r="I84" s="3"/>
      <c r="J84" s="21">
        <f>SUM(J85)</f>
        <v>0</v>
      </c>
    </row>
    <row r="85" spans="1:12" ht="15.75" outlineLevel="2" thickBot="1">
      <c r="A85" s="15" t="s">
        <v>191</v>
      </c>
      <c r="B85" s="15" t="s">
        <v>192</v>
      </c>
      <c r="C85" s="38" t="s">
        <v>193</v>
      </c>
      <c r="D85" s="38" t="s">
        <v>11</v>
      </c>
      <c r="E85" s="38" t="s">
        <v>11</v>
      </c>
      <c r="F85" s="38" t="s">
        <v>11</v>
      </c>
      <c r="G85" s="24">
        <v>44</v>
      </c>
      <c r="H85" s="24" t="s">
        <v>194</v>
      </c>
      <c r="I85" s="4">
        <v>0</v>
      </c>
      <c r="J85" s="25">
        <f>G85*I85</f>
        <v>0</v>
      </c>
    </row>
    <row r="86" spans="1:12" ht="15.75" thickBot="1">
      <c r="A86" s="8"/>
      <c r="B86" s="8"/>
      <c r="C86" s="8"/>
      <c r="D86" s="46" t="s">
        <v>204</v>
      </c>
      <c r="E86" s="46"/>
      <c r="F86" s="39"/>
      <c r="G86" s="26"/>
      <c r="H86" s="26"/>
      <c r="I86" s="34"/>
      <c r="J86" s="27">
        <f>J8+J11+J33+J47+J54+J58+J60+J63+J66+J69+J72+J74+J77+J79+J84</f>
        <v>0</v>
      </c>
      <c r="L86" s="31"/>
    </row>
    <row r="87" spans="1:12" ht="15.75" thickBot="1">
      <c r="A87" s="8"/>
      <c r="B87" s="8"/>
      <c r="C87" s="8"/>
      <c r="D87" s="46" t="s">
        <v>205</v>
      </c>
      <c r="E87" s="46"/>
      <c r="F87" s="39"/>
      <c r="G87" s="26"/>
      <c r="H87" s="26"/>
      <c r="I87" s="34"/>
      <c r="J87" s="27">
        <f>J86*1.23</f>
        <v>0</v>
      </c>
    </row>
    <row r="88" spans="1:12" ht="15.75" thickBot="1">
      <c r="A88" s="8"/>
      <c r="B88" s="8"/>
      <c r="C88" s="8"/>
      <c r="D88" s="39" t="s">
        <v>210</v>
      </c>
      <c r="E88" s="40"/>
      <c r="F88" s="41"/>
      <c r="G88" s="26"/>
      <c r="H88" s="26"/>
      <c r="I88" s="34"/>
      <c r="J88" s="28">
        <f>0.23*J86</f>
        <v>0</v>
      </c>
    </row>
    <row r="89" spans="1:12"/>
    <row r="90" spans="1:12"/>
    <row r="91" spans="1:12" ht="15.75" thickBot="1">
      <c r="C91" s="5"/>
      <c r="E91" s="5"/>
      <c r="F91" s="5"/>
      <c r="G91" s="5"/>
      <c r="H91" s="5"/>
      <c r="I91" s="6"/>
    </row>
    <row r="92" spans="1:12" ht="44.25" customHeight="1">
      <c r="C92" s="35" t="s">
        <v>206</v>
      </c>
      <c r="E92" s="42" t="s">
        <v>208</v>
      </c>
      <c r="F92" s="43"/>
      <c r="G92" s="36" t="s">
        <v>207</v>
      </c>
      <c r="H92" s="36"/>
      <c r="I92" s="36"/>
      <c r="J92" s="29"/>
    </row>
    <row r="93" spans="1:12"/>
    <row r="94" spans="1:12"/>
    <row r="95" spans="1:12"/>
  </sheetData>
  <sheetProtection password="C7B4" sheet="1"/>
  <mergeCells count="89">
    <mergeCell ref="C16:F16"/>
    <mergeCell ref="C25:F25"/>
    <mergeCell ref="C18:F18"/>
    <mergeCell ref="C21:F21"/>
    <mergeCell ref="C22:F22"/>
    <mergeCell ref="C19:F19"/>
    <mergeCell ref="C24:F24"/>
    <mergeCell ref="C41:F41"/>
    <mergeCell ref="C9:F9"/>
    <mergeCell ref="C10:F10"/>
    <mergeCell ref="C20:F20"/>
    <mergeCell ref="C23:F23"/>
    <mergeCell ref="C11:F11"/>
    <mergeCell ref="C12:F12"/>
    <mergeCell ref="C13:F13"/>
    <mergeCell ref="C14:F14"/>
    <mergeCell ref="C15:F15"/>
    <mergeCell ref="C28:F28"/>
    <mergeCell ref="C17:F17"/>
    <mergeCell ref="C49:F49"/>
    <mergeCell ref="C50:F50"/>
    <mergeCell ref="C54:F54"/>
    <mergeCell ref="C33:F33"/>
    <mergeCell ref="C37:F37"/>
    <mergeCell ref="C36:F36"/>
    <mergeCell ref="C51:F51"/>
    <mergeCell ref="C52:F52"/>
    <mergeCell ref="C71:F71"/>
    <mergeCell ref="C53:F53"/>
    <mergeCell ref="C59:F59"/>
    <mergeCell ref="C64:F64"/>
    <mergeCell ref="C65:F65"/>
    <mergeCell ref="C62:F62"/>
    <mergeCell ref="C56:F56"/>
    <mergeCell ref="C57:F57"/>
    <mergeCell ref="I1:J1"/>
    <mergeCell ref="I2:J2"/>
    <mergeCell ref="C44:F44"/>
    <mergeCell ref="C45:F45"/>
    <mergeCell ref="C30:F30"/>
    <mergeCell ref="C31:F31"/>
    <mergeCell ref="C6:F6"/>
    <mergeCell ref="C34:F34"/>
    <mergeCell ref="C42:F42"/>
    <mergeCell ref="C27:F27"/>
    <mergeCell ref="C43:F43"/>
    <mergeCell ref="C38:F38"/>
    <mergeCell ref="C7:F7"/>
    <mergeCell ref="C8:F8"/>
    <mergeCell ref="C39:F39"/>
    <mergeCell ref="C35:F35"/>
    <mergeCell ref="C26:F26"/>
    <mergeCell ref="C40:F40"/>
    <mergeCell ref="C32:F32"/>
    <mergeCell ref="C29:F29"/>
    <mergeCell ref="C3:F3"/>
    <mergeCell ref="C4:F4"/>
    <mergeCell ref="D86:F86"/>
    <mergeCell ref="D87:F87"/>
    <mergeCell ref="C72:F72"/>
    <mergeCell ref="C73:F73"/>
    <mergeCell ref="C60:F60"/>
    <mergeCell ref="C55:F55"/>
    <mergeCell ref="C69:F69"/>
    <mergeCell ref="C63:F63"/>
    <mergeCell ref="C48:F48"/>
    <mergeCell ref="C74:F74"/>
    <mergeCell ref="C46:F46"/>
    <mergeCell ref="C47:F47"/>
    <mergeCell ref="C66:F66"/>
    <mergeCell ref="C70:F70"/>
    <mergeCell ref="C61:F61"/>
    <mergeCell ref="C58:F58"/>
    <mergeCell ref="C67:F67"/>
    <mergeCell ref="C68:F68"/>
    <mergeCell ref="C75:F75"/>
    <mergeCell ref="C81:F81"/>
    <mergeCell ref="C82:F82"/>
    <mergeCell ref="C83:F83"/>
    <mergeCell ref="C76:F76"/>
    <mergeCell ref="C79:F79"/>
    <mergeCell ref="C80:F80"/>
    <mergeCell ref="G92:I92"/>
    <mergeCell ref="C77:F77"/>
    <mergeCell ref="C78:F78"/>
    <mergeCell ref="C84:F84"/>
    <mergeCell ref="C85:F85"/>
    <mergeCell ref="D88:F88"/>
    <mergeCell ref="E92:F92"/>
  </mergeCells>
  <phoneticPr fontId="0" type="noConversion"/>
  <printOptions horizontalCentered="1"/>
  <pageMargins left="0.9055118110236221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za09</cp:lastModifiedBy>
  <cp:lastPrinted>2020-05-28T13:20:47Z</cp:lastPrinted>
  <dcterms:created xsi:type="dcterms:W3CDTF">2020-05-15T09:05:17Z</dcterms:created>
  <dcterms:modified xsi:type="dcterms:W3CDTF">2020-06-01T06:54:43Z</dcterms:modified>
</cp:coreProperties>
</file>