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368" tabRatio="887" activeTab="0"/>
  </bookViews>
  <sheets>
    <sheet name="Eko Światło II - rejon 1" sheetId="1" r:id="rId1"/>
  </sheets>
  <definedNames>
    <definedName name="_xlnm.Print_Area" localSheetId="0">'Eko Światło II - rejon 1'!$A$1:$G$36</definedName>
  </definedNames>
  <calcPr fullCalcOnLoad="1"/>
</workbook>
</file>

<file path=xl/sharedStrings.xml><?xml version="1.0" encoding="utf-8"?>
<sst xmlns="http://schemas.openxmlformats.org/spreadsheetml/2006/main" count="110" uniqueCount="67">
  <si>
    <t>1.</t>
  </si>
  <si>
    <t>2.</t>
  </si>
  <si>
    <t>3.</t>
  </si>
  <si>
    <t>JEDN.</t>
  </si>
  <si>
    <t>szt.</t>
  </si>
  <si>
    <t>ELEMENT ROBÓT</t>
  </si>
  <si>
    <t>L.P.</t>
  </si>
  <si>
    <t>kpl.</t>
  </si>
  <si>
    <t>ILOŚĆ JEDN.</t>
  </si>
  <si>
    <t>PODSTAWA</t>
  </si>
  <si>
    <t xml:space="preserve">szt. 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</si>
  <si>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</si>
  <si>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</si>
  <si>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</si>
  <si>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</si>
  <si>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</si>
  <si>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</si>
  <si>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</si>
  <si>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</si>
  <si>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</si>
  <si>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</si>
  <si>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</si>
  <si>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</si>
  <si>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</si>
  <si>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</si>
  <si>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</si>
  <si>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</si>
  <si>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CENA JEDN. [ZŁ] NETTO</t>
  </si>
  <si>
    <t>WARTOŚĆ [ZŁ] NETTO</t>
  </si>
  <si>
    <t>Demontaż opraw oświetlenia zewnętrznego na trzpieniu słupa lub wysięgniku</t>
  </si>
  <si>
    <t>Montaż przewodów do opraw oświetleniowych - wciąganie w słupy, rury osłonowe i wysięgniki przy wysokości latarń do 10 m</t>
  </si>
  <si>
    <t>kpl.przew.</t>
  </si>
  <si>
    <t>Montaż opraw oświetlenia zewnętrznego na wysięgniku - oprawa drogowa LED 45 W</t>
  </si>
  <si>
    <t>Montaż opraw oświetlenia zewnętrznego na wysięgniku - oprawa drogowa LED 46 W</t>
  </si>
  <si>
    <t>Montaż opraw oświetlenia zewnętrznego na wysięgniku - oprawa drogowa LED 53 W</t>
  </si>
  <si>
    <t>Montaż opraw oświetlenia zewnętrznego na wysięgniku - oprawa drogowa LED 62 W</t>
  </si>
  <si>
    <t>Montaż opraw oświetlenia zewnętrznego na wysięgniku - oprawa drogowa LED 70 W</t>
  </si>
  <si>
    <t>Montaż opraw oświetlenia zewnętrznego na wysięgniku - oprawa drogowa LED 71 W</t>
  </si>
  <si>
    <t>Montaż opraw oświetlenia zewnętrznego na wysięgniku - oprawa drogowa LED 78 W</t>
  </si>
  <si>
    <t>Montaż opraw oświetlenia zewnętrznego na wysięgniku - oprawa drogowa LED 104 W</t>
  </si>
  <si>
    <t>Montaż opraw oświetlenia zewnętrznego na wysięgniku - oprawa drogowa LED 114 W</t>
  </si>
  <si>
    <t>Montaż opraw oświetlenia zewnętrznego na wysięgniku - oprawa drogowa LED 119 W</t>
  </si>
  <si>
    <t>KNNR 5 1006-01 STWiOR 5.3</t>
  </si>
  <si>
    <t>Tablica bezpiecznikowa wnękowa - IZK</t>
  </si>
  <si>
    <t>kalkulacja własna</t>
  </si>
  <si>
    <t>3.4.</t>
  </si>
  <si>
    <t>Wejście do szafek wraz z wyłączeniami</t>
  </si>
  <si>
    <t>Malowanie farbą antygrafitti do 2 m</t>
  </si>
  <si>
    <t>Malowanie farbą polimeryzacyjna do 0,5 m</t>
  </si>
  <si>
    <t>Czyszczenie i malowanie słupów oświetleniowych o wysokości większej niż 6 m</t>
  </si>
  <si>
    <t>REJON 1</t>
  </si>
  <si>
    <t>KNNR 9 1005-03 STWiOR 5.11</t>
  </si>
  <si>
    <t>KNNR 5 1003-03 STWiOR 5.3</t>
  </si>
  <si>
    <t>KNNR 5 1004-02 STWiOR 5.3</t>
  </si>
  <si>
    <t>ul. Da Vinci, ul. DK 88, ul. Eiffela, ul. Einsteina, ul. Gaudiego ul. Gutenberga, ul. Kozielska, ul. Nobla, ul. Przemyska, ul. Wyczółkowskiego</t>
  </si>
  <si>
    <t>3.5.</t>
  </si>
  <si>
    <t>Pomiary iluminacji za pomoca matrycowego miernika iluminacji wzorcowanego przez Główny Urząd Miar</t>
  </si>
  <si>
    <t>pomiar</t>
  </si>
  <si>
    <t>TABELA CEN RYCZAŁTOWYCH</t>
  </si>
  <si>
    <t>Część 1 - „Wymiana opraw sodowych na LED na wybranych ulicach w ramach projektu Eko-Światło w Gliwicach - Modernizacja i budowa oświetlenia ulicznego - Etap II – Rejon 1”</t>
  </si>
  <si>
    <t>x</t>
  </si>
  <si>
    <r>
      <t xml:space="preserve">Demontaż oświetlenia
</t>
    </r>
    <r>
      <rPr>
        <sz val="10"/>
        <rFont val="Verdana"/>
        <family val="2"/>
      </rPr>
      <t>(suma pozycji od 1.1. do 1.1. z kolumny: „WARTOŚĆ [ZŁ] NETTO”)</t>
    </r>
  </si>
  <si>
    <r>
      <t xml:space="preserve">Budowa oświetlenia
</t>
    </r>
    <r>
      <rPr>
        <sz val="10"/>
        <color indexed="8"/>
        <rFont val="Verdana"/>
        <family val="2"/>
      </rPr>
      <t>(suma pozycji od 2.1. do 2.12. z kolumny: „WARTOŚĆ [ZŁ] NETTO”)</t>
    </r>
  </si>
  <si>
    <r>
      <t xml:space="preserve">Pomiary i roboty pozostałe
</t>
    </r>
    <r>
      <rPr>
        <sz val="10"/>
        <color indexed="8"/>
        <rFont val="Verdana"/>
        <family val="2"/>
      </rPr>
      <t>(suma pozycji od 3.1. do 3.5. z kolumny: „WARTOŚĆ [ZŁ] NETTO”)</t>
    </r>
  </si>
  <si>
    <t>RAZEM cena ryczałtowa NETTO [zł]
(suma pozycji 1., 2., 3. z kolumny: „WARTOŚĆ [ZŁ] NETTO”)</t>
  </si>
  <si>
    <t>Wartość podatku VAT 23 %
(Wartość pozycji „RAZEM cena ryczałtowa NETTO [zł]” x 23%)</t>
  </si>
  <si>
    <t>RAZEM cena ryczałtowa BRUTTO [zł]
(suma pozycji „RAZEM cena ryczałtowa NETTO [zł]” i pozycji „Wartość podatku VAT 23 %”)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</si>
</sst>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_ ;\-#,##0.0\ "/>
    <numFmt numFmtId="166" formatCode="#,##0.00_ ;\-#,##0.00\ 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\ &quot;zł&quot;"/>
    <numFmt numFmtId="172" formatCode="0.0000"/>
    <numFmt numFmtId="173" formatCode="0.00000"/>
    <numFmt numFmtId="174" formatCode="#,##0.00\ _z_ł"/>
    <numFmt numFmtId="175" formatCode="#,##0\ &quot;zł&quot;"/>
    <numFmt numFmtId="176" formatCode="#,##0.000"/>
    <numFmt numFmtId="177" formatCode="#,##0.0000"/>
    <numFmt numFmtId="178" formatCode="#,##0.0"/>
    <numFmt numFmtId="179" formatCode="#\ ###\ ###\ ##0.00####"/>
    <numFmt numFmtId="180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1" fontId="5" fillId="2" borderId="10" xfId="0" applyNumberFormat="1" applyFont="1" applyFill="1" applyBorder="1" applyAlignment="1">
      <alignment horizontal="left" vertical="center" wrapText="1"/>
    </xf>
    <xf numFmtId="1" fontId="6" fillId="2" borderId="10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 vertical="center"/>
    </xf>
    <xf numFmtId="0" fontId="6" fillId="0" borderId="13" xfId="54" applyNumberFormat="1" applyFont="1" applyFill="1" applyBorder="1" applyAlignment="1">
      <alignment horizontal="left" vertical="center" wrapText="1"/>
      <protection/>
    </xf>
    <xf numFmtId="179" fontId="6" fillId="0" borderId="13" xfId="54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66" fontId="10" fillId="0" borderId="10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center"/>
    </xf>
    <xf numFmtId="0" fontId="6" fillId="33" borderId="13" xfId="54" applyNumberFormat="1" applyFont="1" applyFill="1" applyBorder="1" applyAlignment="1">
      <alignment horizontal="left" vertical="center" wrapText="1"/>
      <protection/>
    </xf>
    <xf numFmtId="179" fontId="6" fillId="33" borderId="13" xfId="54" applyNumberFormat="1" applyFont="1" applyFill="1" applyBorder="1" applyAlignment="1">
      <alignment horizontal="center" vertical="center" wrapText="1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33" borderId="15" xfId="54" applyNumberFormat="1" applyFont="1" applyFill="1" applyBorder="1" applyAlignment="1">
      <alignment horizontal="left" vertical="center" wrapText="1"/>
      <protection/>
    </xf>
    <xf numFmtId="49" fontId="5" fillId="32" borderId="16" xfId="54" applyNumberFormat="1" applyFont="1" applyFill="1" applyBorder="1" applyAlignment="1">
      <alignment horizontal="center" vertical="center" wrapText="1"/>
      <protection/>
    </xf>
    <xf numFmtId="179" fontId="5" fillId="32" borderId="17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43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1" fontId="6" fillId="12" borderId="18" xfId="0" applyNumberFormat="1" applyFont="1" applyFill="1" applyBorder="1" applyAlignment="1">
      <alignment horizontal="center" vertical="center"/>
    </xf>
    <xf numFmtId="1" fontId="6" fillId="12" borderId="19" xfId="0" applyNumberFormat="1" applyFont="1" applyFill="1" applyBorder="1" applyAlignment="1">
      <alignment horizontal="center" vertical="center"/>
    </xf>
    <xf numFmtId="1" fontId="6" fillId="12" borderId="19" xfId="0" applyNumberFormat="1" applyFont="1" applyFill="1" applyBorder="1" applyAlignment="1">
      <alignment horizontal="center" vertical="center" wrapText="1"/>
    </xf>
    <xf numFmtId="4" fontId="6" fillId="12" borderId="19" xfId="0" applyNumberFormat="1" applyFont="1" applyFill="1" applyBorder="1" applyAlignment="1">
      <alignment horizontal="center" vertical="center" wrapText="1"/>
    </xf>
    <xf numFmtId="4" fontId="6" fillId="12" borderId="20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vertical="center" wrapText="1"/>
    </xf>
    <xf numFmtId="1" fontId="6" fillId="32" borderId="17" xfId="0" applyNumberFormat="1" applyFont="1" applyFill="1" applyBorder="1" applyAlignment="1">
      <alignment horizontal="left" vertical="center" wrapText="1"/>
    </xf>
    <xf numFmtId="1" fontId="11" fillId="32" borderId="21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6" fillId="32" borderId="17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4" fontId="5" fillId="32" borderId="17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7" fillId="35" borderId="21" xfId="0" applyNumberFormat="1" applyFont="1" applyFill="1" applyBorder="1" applyAlignment="1">
      <alignment horizontal="center" vertical="center" wrapText="1"/>
    </xf>
    <xf numFmtId="1" fontId="7" fillId="35" borderId="23" xfId="0" applyNumberFormat="1" applyFont="1" applyFill="1" applyBorder="1" applyAlignment="1">
      <alignment horizontal="center" vertical="center" wrapText="1"/>
    </xf>
    <xf numFmtId="1" fontId="7" fillId="35" borderId="16" xfId="0" applyNumberFormat="1" applyFont="1" applyFill="1" applyBorder="1" applyAlignment="1">
      <alignment horizontal="center" vertical="center" wrapText="1"/>
    </xf>
    <xf numFmtId="1" fontId="8" fillId="12" borderId="21" xfId="0" applyNumberFormat="1" applyFont="1" applyFill="1" applyBorder="1" applyAlignment="1">
      <alignment horizontal="center" vertical="center" wrapText="1"/>
    </xf>
    <xf numFmtId="1" fontId="8" fillId="12" borderId="23" xfId="0" applyNumberFormat="1" applyFont="1" applyFill="1" applyBorder="1" applyAlignment="1">
      <alignment horizontal="center" vertical="center" wrapText="1"/>
    </xf>
    <xf numFmtId="1" fontId="8" fillId="12" borderId="16" xfId="0" applyNumberFormat="1" applyFont="1" applyFill="1" applyBorder="1" applyAlignment="1">
      <alignment horizontal="center" vertical="center" wrapText="1"/>
    </xf>
    <xf numFmtId="1" fontId="8" fillId="35" borderId="21" xfId="0" applyNumberFormat="1" applyFont="1" applyFill="1" applyBorder="1" applyAlignment="1">
      <alignment horizontal="center" vertical="center" wrapText="1"/>
    </xf>
    <xf numFmtId="1" fontId="8" fillId="35" borderId="23" xfId="0" applyNumberFormat="1" applyFont="1" applyFill="1" applyBorder="1" applyAlignment="1">
      <alignment horizontal="center" vertical="center" wrapText="1"/>
    </xf>
    <xf numFmtId="1" fontId="8" fillId="35" borderId="16" xfId="0" applyNumberFormat="1" applyFont="1" applyFill="1" applyBorder="1" applyAlignment="1">
      <alignment horizontal="center" vertical="center" wrapText="1"/>
    </xf>
    <xf numFmtId="1" fontId="5" fillId="35" borderId="21" xfId="0" applyNumberFormat="1" applyFont="1" applyFill="1" applyBorder="1" applyAlignment="1">
      <alignment horizontal="center" vertical="center" wrapText="1"/>
    </xf>
    <xf numFmtId="1" fontId="5" fillId="35" borderId="23" xfId="0" applyNumberFormat="1" applyFont="1" applyFill="1" applyBorder="1" applyAlignment="1">
      <alignment horizontal="center" vertical="center" wrapText="1"/>
    </xf>
    <xf numFmtId="1" fontId="5" fillId="35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showRowColHeaders="0" tabSelected="1" zoomScale="60" zoomScaleNormal="60" zoomScalePageLayoutView="0" workbookViewId="0" topLeftCell="A31">
      <selection activeCell="H32" sqref="H32"/>
    </sheetView>
  </sheetViews>
  <sheetFormatPr defaultColWidth="9.00390625" defaultRowHeight="12.75"/>
  <cols>
    <col min="1" max="1" width="5.50390625" style="0" bestFit="1" customWidth="1"/>
    <col min="2" max="2" width="18.00390625" style="0" customWidth="1"/>
    <col min="3" max="3" width="75.50390625" style="0" customWidth="1"/>
    <col min="4" max="4" width="11.875" style="0" customWidth="1"/>
    <col min="5" max="5" width="12.125" style="0" customWidth="1"/>
    <col min="6" max="6" width="12.50390625" style="0" customWidth="1"/>
    <col min="7" max="7" width="17.875" style="0" customWidth="1"/>
    <col min="8" max="8" width="19.50390625" style="1" customWidth="1"/>
    <col min="9" max="60" width="9.125" style="1" customWidth="1"/>
  </cols>
  <sheetData>
    <row r="1" spans="1:7" ht="30.75" customHeight="1">
      <c r="A1" s="53"/>
      <c r="B1" s="53"/>
      <c r="C1" s="53"/>
      <c r="D1" s="53"/>
      <c r="E1" s="53"/>
      <c r="F1" s="53"/>
      <c r="G1" s="53"/>
    </row>
    <row r="2" spans="1:7" ht="13.5" thickBot="1">
      <c r="A2" s="4"/>
      <c r="B2" s="4"/>
      <c r="C2" s="4"/>
      <c r="D2" s="4"/>
      <c r="E2" s="4"/>
      <c r="F2" s="4"/>
      <c r="G2" s="4"/>
    </row>
    <row r="3" spans="1:7" ht="20.25" customHeight="1" thickBot="1">
      <c r="A3" s="54" t="s">
        <v>58</v>
      </c>
      <c r="B3" s="55"/>
      <c r="C3" s="55"/>
      <c r="D3" s="55"/>
      <c r="E3" s="55"/>
      <c r="F3" s="55"/>
      <c r="G3" s="56"/>
    </row>
    <row r="4" spans="1:7" ht="18" customHeight="1" thickBot="1">
      <c r="A4" s="57" t="s">
        <v>59</v>
      </c>
      <c r="B4" s="58"/>
      <c r="C4" s="58"/>
      <c r="D4" s="58"/>
      <c r="E4" s="58"/>
      <c r="F4" s="58"/>
      <c r="G4" s="59"/>
    </row>
    <row r="5" spans="1:7" ht="18" customHeight="1" thickBot="1">
      <c r="A5" s="57"/>
      <c r="B5" s="58"/>
      <c r="C5" s="58"/>
      <c r="D5" s="58"/>
      <c r="E5" s="58"/>
      <c r="F5" s="58"/>
      <c r="G5" s="59"/>
    </row>
    <row r="6" spans="1:7" ht="18" customHeight="1" thickBot="1">
      <c r="A6" s="57"/>
      <c r="B6" s="58"/>
      <c r="C6" s="58"/>
      <c r="D6" s="58"/>
      <c r="E6" s="58"/>
      <c r="F6" s="58"/>
      <c r="G6" s="59"/>
    </row>
    <row r="7" spans="1:7" ht="18" customHeight="1" thickBot="1">
      <c r="A7" s="60" t="s">
        <v>50</v>
      </c>
      <c r="B7" s="61"/>
      <c r="C7" s="61"/>
      <c r="D7" s="61"/>
      <c r="E7" s="61"/>
      <c r="F7" s="61"/>
      <c r="G7" s="62"/>
    </row>
    <row r="8" spans="1:7" ht="33.75" customHeight="1" thickBot="1">
      <c r="A8" s="63" t="s">
        <v>54</v>
      </c>
      <c r="B8" s="64"/>
      <c r="C8" s="64"/>
      <c r="D8" s="64"/>
      <c r="E8" s="64"/>
      <c r="F8" s="64"/>
      <c r="G8" s="65"/>
    </row>
    <row r="9" spans="1:7" ht="66.75" customHeight="1">
      <c r="A9" s="37" t="s">
        <v>6</v>
      </c>
      <c r="B9" s="38" t="s">
        <v>9</v>
      </c>
      <c r="C9" s="39" t="s">
        <v>5</v>
      </c>
      <c r="D9" s="38" t="s">
        <v>3</v>
      </c>
      <c r="E9" s="40" t="s">
        <v>8</v>
      </c>
      <c r="F9" s="40" t="s">
        <v>27</v>
      </c>
      <c r="G9" s="41" t="s">
        <v>28</v>
      </c>
    </row>
    <row r="10" spans="1:7" s="1" customFormat="1" ht="33.75" customHeight="1">
      <c r="A10" s="15" t="s">
        <v>0</v>
      </c>
      <c r="B10" s="6"/>
      <c r="C10" s="5" t="s">
        <v>61</v>
      </c>
      <c r="D10" s="6" t="s">
        <v>60</v>
      </c>
      <c r="E10" s="7" t="s">
        <v>60</v>
      </c>
      <c r="F10" s="8" t="s">
        <v>60</v>
      </c>
      <c r="G10" s="9">
        <f>SUM(G11:G11)</f>
        <v>0</v>
      </c>
    </row>
    <row r="11" spans="1:7" ht="33.75" customHeight="1">
      <c r="A11" s="10" t="s">
        <v>11</v>
      </c>
      <c r="B11" s="43" t="s">
        <v>51</v>
      </c>
      <c r="C11" s="11" t="s">
        <v>29</v>
      </c>
      <c r="D11" s="52" t="s">
        <v>7</v>
      </c>
      <c r="E11" s="12">
        <v>447</v>
      </c>
      <c r="F11" s="13">
        <v>0</v>
      </c>
      <c r="G11" s="14">
        <f>+E11*F11</f>
        <v>0</v>
      </c>
    </row>
    <row r="12" spans="1:8" s="1" customFormat="1" ht="33.75" customHeight="1">
      <c r="A12" s="15" t="s">
        <v>1</v>
      </c>
      <c r="B12" s="42"/>
      <c r="C12" s="44" t="s">
        <v>62</v>
      </c>
      <c r="D12" s="6" t="s">
        <v>60</v>
      </c>
      <c r="E12" s="16" t="s">
        <v>60</v>
      </c>
      <c r="F12" s="17" t="s">
        <v>60</v>
      </c>
      <c r="G12" s="18">
        <f>SUM(G13:G24)</f>
        <v>0</v>
      </c>
      <c r="H12" s="3"/>
    </row>
    <row r="13" spans="1:60" s="2" customFormat="1" ht="33.75" customHeight="1">
      <c r="A13" s="10" t="s">
        <v>12</v>
      </c>
      <c r="B13" s="43" t="s">
        <v>52</v>
      </c>
      <c r="C13" s="19" t="s">
        <v>30</v>
      </c>
      <c r="D13" s="33" t="s">
        <v>31</v>
      </c>
      <c r="E13" s="20">
        <v>432</v>
      </c>
      <c r="F13" s="21">
        <v>0</v>
      </c>
      <c r="G13" s="22">
        <f>+E13*F13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8" ht="33.75" customHeight="1">
      <c r="A14" s="10" t="s">
        <v>13</v>
      </c>
      <c r="B14" s="43" t="s">
        <v>53</v>
      </c>
      <c r="C14" s="19" t="s">
        <v>32</v>
      </c>
      <c r="D14" s="33" t="s">
        <v>4</v>
      </c>
      <c r="E14" s="20">
        <v>19</v>
      </c>
      <c r="F14" s="23">
        <v>0</v>
      </c>
      <c r="G14" s="22">
        <f aca="true" t="shared" si="0" ref="G14:G30">+E14*F14</f>
        <v>0</v>
      </c>
      <c r="H14" s="3"/>
    </row>
    <row r="15" spans="1:7" ht="33.75" customHeight="1">
      <c r="A15" s="10" t="s">
        <v>14</v>
      </c>
      <c r="B15" s="43" t="s">
        <v>53</v>
      </c>
      <c r="C15" s="19" t="s">
        <v>33</v>
      </c>
      <c r="D15" s="33" t="s">
        <v>4</v>
      </c>
      <c r="E15" s="20">
        <v>37</v>
      </c>
      <c r="F15" s="23">
        <v>0</v>
      </c>
      <c r="G15" s="22">
        <f t="shared" si="0"/>
        <v>0</v>
      </c>
    </row>
    <row r="16" spans="1:60" s="2" customFormat="1" ht="33.75" customHeight="1">
      <c r="A16" s="10" t="s">
        <v>15</v>
      </c>
      <c r="B16" s="43" t="s">
        <v>53</v>
      </c>
      <c r="C16" s="19" t="s">
        <v>34</v>
      </c>
      <c r="D16" s="33" t="s">
        <v>10</v>
      </c>
      <c r="E16" s="20">
        <v>64</v>
      </c>
      <c r="F16" s="23">
        <v>0</v>
      </c>
      <c r="G16" s="22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" ht="33.75" customHeight="1">
      <c r="A17" s="10" t="s">
        <v>16</v>
      </c>
      <c r="B17" s="43" t="s">
        <v>53</v>
      </c>
      <c r="C17" s="19" t="s">
        <v>35</v>
      </c>
      <c r="D17" s="33" t="s">
        <v>4</v>
      </c>
      <c r="E17" s="20">
        <v>69</v>
      </c>
      <c r="F17" s="23">
        <v>0</v>
      </c>
      <c r="G17" s="22">
        <f t="shared" si="0"/>
        <v>0</v>
      </c>
    </row>
    <row r="18" spans="1:60" s="2" customFormat="1" ht="33.75" customHeight="1">
      <c r="A18" s="10" t="s">
        <v>17</v>
      </c>
      <c r="B18" s="43" t="s">
        <v>53</v>
      </c>
      <c r="C18" s="19" t="s">
        <v>36</v>
      </c>
      <c r="D18" s="33" t="s">
        <v>10</v>
      </c>
      <c r="E18" s="20">
        <v>50</v>
      </c>
      <c r="F18" s="23">
        <v>0</v>
      </c>
      <c r="G18" s="22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7" ht="33.75" customHeight="1">
      <c r="A19" s="10" t="s">
        <v>18</v>
      </c>
      <c r="B19" s="43" t="s">
        <v>53</v>
      </c>
      <c r="C19" s="19" t="s">
        <v>37</v>
      </c>
      <c r="D19" s="33" t="s">
        <v>4</v>
      </c>
      <c r="E19" s="20">
        <v>80</v>
      </c>
      <c r="F19" s="23">
        <v>0</v>
      </c>
      <c r="G19" s="22">
        <f t="shared" si="0"/>
        <v>0</v>
      </c>
    </row>
    <row r="20" spans="1:7" ht="33.75" customHeight="1">
      <c r="A20" s="10" t="s">
        <v>19</v>
      </c>
      <c r="B20" s="43" t="s">
        <v>53</v>
      </c>
      <c r="C20" s="19" t="s">
        <v>38</v>
      </c>
      <c r="D20" s="33" t="s">
        <v>4</v>
      </c>
      <c r="E20" s="20">
        <v>29</v>
      </c>
      <c r="F20" s="23">
        <v>0</v>
      </c>
      <c r="G20" s="22">
        <f t="shared" si="0"/>
        <v>0</v>
      </c>
    </row>
    <row r="21" spans="1:7" ht="33.75" customHeight="1">
      <c r="A21" s="10" t="s">
        <v>20</v>
      </c>
      <c r="B21" s="43" t="s">
        <v>53</v>
      </c>
      <c r="C21" s="19" t="s">
        <v>39</v>
      </c>
      <c r="D21" s="33" t="s">
        <v>4</v>
      </c>
      <c r="E21" s="20">
        <v>35</v>
      </c>
      <c r="F21" s="23">
        <v>0</v>
      </c>
      <c r="G21" s="22">
        <f t="shared" si="0"/>
        <v>0</v>
      </c>
    </row>
    <row r="22" spans="1:7" ht="33.75" customHeight="1">
      <c r="A22" s="10" t="s">
        <v>21</v>
      </c>
      <c r="B22" s="43" t="s">
        <v>53</v>
      </c>
      <c r="C22" s="19" t="s">
        <v>40</v>
      </c>
      <c r="D22" s="33" t="s">
        <v>4</v>
      </c>
      <c r="E22" s="20">
        <v>29</v>
      </c>
      <c r="F22" s="23">
        <v>0</v>
      </c>
      <c r="G22" s="22">
        <f t="shared" si="0"/>
        <v>0</v>
      </c>
    </row>
    <row r="23" spans="1:60" s="2" customFormat="1" ht="33.75" customHeight="1">
      <c r="A23" s="10" t="s">
        <v>22</v>
      </c>
      <c r="B23" s="43" t="s">
        <v>53</v>
      </c>
      <c r="C23" s="19" t="s">
        <v>41</v>
      </c>
      <c r="D23" s="33" t="s">
        <v>4</v>
      </c>
      <c r="E23" s="20">
        <v>35</v>
      </c>
      <c r="F23" s="23">
        <v>0</v>
      </c>
      <c r="G23" s="22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7" ht="33.75" customHeight="1">
      <c r="A24" s="10" t="s">
        <v>23</v>
      </c>
      <c r="B24" s="43" t="s">
        <v>42</v>
      </c>
      <c r="C24" s="19" t="s">
        <v>43</v>
      </c>
      <c r="D24" s="33" t="s">
        <v>4</v>
      </c>
      <c r="E24" s="20">
        <v>432</v>
      </c>
      <c r="F24" s="23">
        <v>0</v>
      </c>
      <c r="G24" s="22">
        <f t="shared" si="0"/>
        <v>0</v>
      </c>
    </row>
    <row r="25" spans="1:7" s="1" customFormat="1" ht="33.75" customHeight="1">
      <c r="A25" s="24" t="s">
        <v>2</v>
      </c>
      <c r="B25" s="42"/>
      <c r="C25" s="25" t="s">
        <v>63</v>
      </c>
      <c r="D25" s="6" t="s">
        <v>60</v>
      </c>
      <c r="E25" s="16" t="s">
        <v>60</v>
      </c>
      <c r="F25" s="17" t="s">
        <v>60</v>
      </c>
      <c r="G25" s="26">
        <f>SUM(G26:G30)</f>
        <v>0</v>
      </c>
    </row>
    <row r="26" spans="1:7" ht="33.75" customHeight="1">
      <c r="A26" s="10" t="s">
        <v>24</v>
      </c>
      <c r="B26" s="43" t="s">
        <v>44</v>
      </c>
      <c r="C26" s="27" t="s">
        <v>46</v>
      </c>
      <c r="D26" s="34" t="s">
        <v>4</v>
      </c>
      <c r="E26" s="28">
        <v>11</v>
      </c>
      <c r="F26" s="23">
        <v>0</v>
      </c>
      <c r="G26" s="22">
        <f t="shared" si="0"/>
        <v>0</v>
      </c>
    </row>
    <row r="27" spans="1:8" ht="33.75" customHeight="1">
      <c r="A27" s="10" t="s">
        <v>25</v>
      </c>
      <c r="B27" s="43" t="s">
        <v>44</v>
      </c>
      <c r="C27" s="27" t="s">
        <v>56</v>
      </c>
      <c r="D27" s="34" t="s">
        <v>57</v>
      </c>
      <c r="E27" s="28">
        <v>10</v>
      </c>
      <c r="F27" s="23">
        <v>0</v>
      </c>
      <c r="G27" s="22">
        <f t="shared" si="0"/>
        <v>0</v>
      </c>
      <c r="H27" s="3"/>
    </row>
    <row r="28" spans="1:7" ht="33.75" customHeight="1">
      <c r="A28" s="10" t="s">
        <v>26</v>
      </c>
      <c r="B28" s="43" t="s">
        <v>44</v>
      </c>
      <c r="C28" s="27" t="s">
        <v>47</v>
      </c>
      <c r="D28" s="34" t="s">
        <v>7</v>
      </c>
      <c r="E28" s="28">
        <v>432</v>
      </c>
      <c r="F28" s="23">
        <v>0</v>
      </c>
      <c r="G28" s="22">
        <f t="shared" si="0"/>
        <v>0</v>
      </c>
    </row>
    <row r="29" spans="1:7" ht="33.75" customHeight="1">
      <c r="A29" s="10" t="s">
        <v>45</v>
      </c>
      <c r="B29" s="43" t="s">
        <v>44</v>
      </c>
      <c r="C29" s="27" t="s">
        <v>48</v>
      </c>
      <c r="D29" s="34" t="s">
        <v>7</v>
      </c>
      <c r="E29" s="28">
        <v>432</v>
      </c>
      <c r="F29" s="23">
        <v>0</v>
      </c>
      <c r="G29" s="22">
        <f t="shared" si="0"/>
        <v>0</v>
      </c>
    </row>
    <row r="30" spans="1:7" ht="33.75" customHeight="1" thickBot="1">
      <c r="A30" s="29" t="s">
        <v>55</v>
      </c>
      <c r="B30" s="43" t="s">
        <v>44</v>
      </c>
      <c r="C30" s="30" t="s">
        <v>49</v>
      </c>
      <c r="D30" s="34" t="s">
        <v>7</v>
      </c>
      <c r="E30" s="28">
        <v>432</v>
      </c>
      <c r="F30" s="23">
        <v>0</v>
      </c>
      <c r="G30" s="22">
        <f t="shared" si="0"/>
        <v>0</v>
      </c>
    </row>
    <row r="31" spans="1:7" s="1" customFormat="1" ht="55.5" customHeight="1" thickBot="1">
      <c r="A31" s="45"/>
      <c r="B31" s="46"/>
      <c r="C31" s="47" t="s">
        <v>64</v>
      </c>
      <c r="D31" s="31" t="s">
        <v>60</v>
      </c>
      <c r="E31" s="32" t="s">
        <v>60</v>
      </c>
      <c r="F31" s="35" t="s">
        <v>60</v>
      </c>
      <c r="G31" s="51">
        <f>+G10+G12+G25</f>
        <v>0</v>
      </c>
    </row>
    <row r="32" spans="1:7" ht="55.5" customHeight="1" thickBot="1">
      <c r="A32" s="48"/>
      <c r="B32" s="48"/>
      <c r="C32" s="49" t="s">
        <v>65</v>
      </c>
      <c r="D32" s="36" t="s">
        <v>60</v>
      </c>
      <c r="E32" s="36" t="s">
        <v>60</v>
      </c>
      <c r="F32" s="35" t="s">
        <v>60</v>
      </c>
      <c r="G32" s="51">
        <f>G31*0.23</f>
        <v>0</v>
      </c>
    </row>
    <row r="33" spans="1:7" ht="55.5" customHeight="1" thickBot="1">
      <c r="A33" s="48"/>
      <c r="B33" s="48"/>
      <c r="C33" s="50" t="s">
        <v>66</v>
      </c>
      <c r="D33" s="36" t="s">
        <v>60</v>
      </c>
      <c r="E33" s="36" t="s">
        <v>60</v>
      </c>
      <c r="F33" s="35" t="s">
        <v>60</v>
      </c>
      <c r="G33" s="51">
        <f>G31+G32</f>
        <v>0</v>
      </c>
    </row>
  </sheetData>
  <sheetProtection/>
  <mergeCells count="5">
    <mergeCell ref="A1:G1"/>
    <mergeCell ref="A3:G3"/>
    <mergeCell ref="A4:G6"/>
    <mergeCell ref="A7:G7"/>
    <mergeCell ref="A8:G8"/>
  </mergeCells>
  <printOptions/>
  <pageMargins left="0.7480314960629921" right="0.5905511811023623" top="1.1023622047244095" bottom="1.968503937007874" header="0.6299212598425197" footer="0.5118110236220472"/>
  <pageSetup horizontalDpi="600" verticalDpi="600" orientation="portrait" paperSize="9" scale="53" r:id="rId1"/>
  <headerFooter>
    <oddHeader>&amp;L&amp;"Cambria,Pogrubiony"&amp;11Oznaczenie sprawy: ZA.271.84.2020   &amp;R&amp;"Verdana,Pogrubiony"Załącznik nr 4A do SIWZ
Załącznik nr 9 do umowy&amp;"Verdana,Normalny"
</oddHeader>
    <oddFooter>&amp;L&amp;"Arial CE,Kursywa"&amp;9__________________________
          miejscowość, data&amp;C&amp;"Arial CE,Kursywa"&amp;9________________________
 imię i nazwisko&amp;R
___&amp;"Arial CE,Kursywa"&amp;9_______________________________
podpis wykonawcy lub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Oleś Aneta</cp:lastModifiedBy>
  <cp:lastPrinted>2020-12-02T09:52:08Z</cp:lastPrinted>
  <dcterms:created xsi:type="dcterms:W3CDTF">2003-11-13T13:32:43Z</dcterms:created>
  <dcterms:modified xsi:type="dcterms:W3CDTF">2020-12-02T09:52:13Z</dcterms:modified>
  <cp:category/>
  <cp:version/>
  <cp:contentType/>
  <cp:contentStatus/>
</cp:coreProperties>
</file>