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368" tabRatio="887" activeTab="0"/>
  </bookViews>
  <sheets>
    <sheet name="Eko Światło II - rejon 3" sheetId="1" r:id="rId1"/>
  </sheets>
  <definedNames>
    <definedName name="_xlnm.Print_Area" localSheetId="0">'Eko Światło II - rejon 3'!$A$1:$G$38</definedName>
  </definedNames>
  <calcPr fullCalcOnLoad="1"/>
</workbook>
</file>

<file path=xl/sharedStrings.xml><?xml version="1.0" encoding="utf-8"?>
<sst xmlns="http://schemas.openxmlformats.org/spreadsheetml/2006/main" count="150" uniqueCount="93">
  <si>
    <t>1.</t>
  </si>
  <si>
    <t>2.</t>
  </si>
  <si>
    <t>3.</t>
  </si>
  <si>
    <t>JEDN.</t>
  </si>
  <si>
    <t>szt.</t>
  </si>
  <si>
    <t>ELEMENT ROBÓT</t>
  </si>
  <si>
    <t>L.P.</t>
  </si>
  <si>
    <t>kpl.</t>
  </si>
  <si>
    <t>ILOŚĆ JEDN.</t>
  </si>
  <si>
    <t>PODSTAWA</t>
  </si>
  <si>
    <t xml:space="preserve">szt. 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</si>
  <si>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</si>
  <si>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</si>
  <si>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</si>
  <si>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</si>
  <si>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</si>
  <si>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</si>
  <si>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</si>
  <si>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</si>
  <si>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</si>
  <si>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</si>
  <si>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</si>
  <si>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</si>
  <si>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</si>
  <si>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</si>
  <si>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</si>
  <si>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</si>
  <si>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CENA JEDN. [ZŁ] NETTO</t>
  </si>
  <si>
    <t>WARTOŚĆ [ZŁ] NETTO</t>
  </si>
  <si>
    <t>Demontaż opraw oświetlenia zewnętrznego na trzpieniu słupa lub wysięgniku</t>
  </si>
  <si>
    <t>Montaż przewodów do opraw oświetleniowych - wciąganie w słupy, rury osłonowe i wysięgniki przy wysokości latarń do 10 m</t>
  </si>
  <si>
    <t>kpl.przew.</t>
  </si>
  <si>
    <t>Montaż opraw oświetlenia zewnętrznego na wysięgniku - oprawa drogowa LED 45 W</t>
  </si>
  <si>
    <t>KNNR 5 1006-01 STWiOR 5.3</t>
  </si>
  <si>
    <t>Tablica bezpiecznikowa wnękowa - IZK</t>
  </si>
  <si>
    <t>kalkulacja własna</t>
  </si>
  <si>
    <t>3.4.</t>
  </si>
  <si>
    <t>Wejście do szafek wraz z wyłączeniami</t>
  </si>
  <si>
    <t>Malowanie farbą antygrafitti do 2 m</t>
  </si>
  <si>
    <t>Malowanie farbą polimeryzacyjna do 0,5 m</t>
  </si>
  <si>
    <t>Czyszczenie i malowanie słupów oświetleniowych o wysokości większej niż 6 m</t>
  </si>
  <si>
    <t>KNNR 9 1002-06 STWiOR 5.11</t>
  </si>
  <si>
    <t>1.2.</t>
  </si>
  <si>
    <t>Demontaż wysięgników rurowych o ciężarze do 30 kg mocowanych na słupie lub ścianie</t>
  </si>
  <si>
    <t>KNNR 9 1005-03 STWiOR 5.11</t>
  </si>
  <si>
    <t>KNNR 5 1002-01 STWiOR 5.2</t>
  </si>
  <si>
    <t>KNNR 5 1003-03 STWiOR 5.3</t>
  </si>
  <si>
    <t>KNNR 5 1004-02 STWiOR 5.3</t>
  </si>
  <si>
    <t>Montaż wysięgników o długosci ramienia 0,5m/0,5m doczepiany do słupa na wysokości 5m</t>
  </si>
  <si>
    <t>Montaż opraw oświetlenia zewnętrznego na wysięgniku - oprawa drogowa LED 19 W</t>
  </si>
  <si>
    <t>Montaż opraw oświetlenia zewnętrznego na wysięgniku - oprawa drogowa LED 36 W</t>
  </si>
  <si>
    <t>Montaż opraw oświetlenia zewnętrznego na wysięgniku - oprawa drogowa LED 44 W</t>
  </si>
  <si>
    <t>KNNR 5 1004-01 STWiOR 5.3</t>
  </si>
  <si>
    <t>Montaż opraw oświetlenia zewnętrznego na słupie - oprawa parkowa LED 21,5 W</t>
  </si>
  <si>
    <t>Montaż opraw oświetlenia zewnętrznego na słupie - oprawa parkowa LED 26 W</t>
  </si>
  <si>
    <t>Montaż opraw oświetlenia zewnętrznego na słupie - oprawa parkowa LED 39 W</t>
  </si>
  <si>
    <t>Montaż opraw oświetlenia zewnętrznego na słupie - naświetlacz LED 129 W</t>
  </si>
  <si>
    <t>Czyszczenie i malowanie słupów oświetleniowych o wysokości do 6 m</t>
  </si>
  <si>
    <t>3.5.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</si>
  <si>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</si>
  <si>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</si>
  <si>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</si>
  <si>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</si>
  <si>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</si>
  <si>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</si>
  <si>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</si>
  <si>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</si>
  <si>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REJON 3</t>
  </si>
  <si>
    <t>Montaż przewodów do opraw oświetleniowych - wciąganie w słupy, rury osłonowe i wysięgniki przy wysokości latarń do 7 m</t>
  </si>
  <si>
    <t>Montaż przewodów do opraw oświetleniowych - wciąganie w słupy, rury osłonowe i wysięgniki dla linni napowietrznej</t>
  </si>
  <si>
    <t>KNNR 5 5 1003-04 STWiOR 5.5</t>
  </si>
  <si>
    <t>KNNR 5-10 0803-01 STWiOR 5.5</t>
  </si>
  <si>
    <t>Montaż z kosza podnośnika samochodowego bezpiecznikowego złącza oświetleniowego typu SV dla lini izolowanej z zaciskiem odgałęźnym typu SL 11.118 dla linii niskiego napięcia</t>
  </si>
  <si>
    <t>Montaż opraw oświetlenia zewnętrznego na wysięgniku - oprawa drogowa LED 26 W</t>
  </si>
  <si>
    <t>Montaż opraw oświetlenia zewnętrznego na wysięgniku - oprawa drogowa LED 28 W</t>
  </si>
  <si>
    <t>Montaż opraw oświetlenia zewnętrznego na wysięgniku - oprawa drogowa LED 54 W</t>
  </si>
  <si>
    <t>Montaż opraw oświetlenia zewnętrznego na słupie - oprawa stylowa LED 28 W</t>
  </si>
  <si>
    <t>Montaż opraw oświetlenia zewnętrznego na słupie - oprawa stylowa LED 38 W</t>
  </si>
  <si>
    <t>Montaż opraw oświetlenia zewnętrznego na słupie - oprawa stylizowana LED 19 W</t>
  </si>
  <si>
    <t>KNNR 5 1003-02 STWiOR 5.3</t>
  </si>
  <si>
    <t>3.6.</t>
  </si>
  <si>
    <t>pomiar</t>
  </si>
  <si>
    <t>Pomiary iluminacji za pomoca matrycowego miernika iluminacji wzorcowanego przez Główny Urząd Miar</t>
  </si>
  <si>
    <t>TABELA CEN RYCZAŁTOWYCH</t>
  </si>
  <si>
    <t>RAZEM cena ryczałtowa NETTO [zł]
(suma pozycji 1., 2., 3. z kolumny: „WARTOŚĆ [ZŁ] NETTO”)</t>
  </si>
  <si>
    <t>x</t>
  </si>
  <si>
    <t>Wartość podatku VAT 23 %
(Wartość pozycji „RAZEM cena ryczałtowa NETTO [zł]” x 23%)</t>
  </si>
  <si>
    <t>RAZEM cena ryczałtowa BRUTTO [zł]
(suma pozycji „RAZEM cena ryczałtowa NETTO [zł]” i pozycji „Wartość podatku VAT 23 %”)</t>
  </si>
  <si>
    <t>Demontaż oświetlenia
(suma pozycji od 1.1. do 1.2. z kolumny: „WARTOŚĆ [ZŁ] NETTO”)</t>
  </si>
  <si>
    <t>Budowa oświetlenia
(suma pozycji od 2.1. do 2.20. z kolumny: „WARTOŚĆ [ZŁ] NETTO”)</t>
  </si>
  <si>
    <t>Pomiary i roboty pozostałe
(suma pozycji od 3.1. do 3.6. z kolumny: „WARTOŚĆ [ZŁ] NETTO”)</t>
  </si>
  <si>
    <t>Część 3 - „Wymiana opraw sodowych na LED na wybranych ulicach w ramach projektu Eko-Światło w Gliwicach - Modernizacja i budowa oświetlenia ulicznego - Etap II – Rejon 3”</t>
  </si>
  <si>
    <t>ul. Jesienna, ul. Św. Elżbiety, ul. Wandy, ul. Wróblewskiego, ul. Sylwestrowa, ul. Noworoczna, ul. Grodeckiego, ul. Dybowskiego, ul. Czerskiego, ul. Graniczna, ul.Gierymskiego, ul. Zimnej Wody, ul. Idy, ul. Horsta Bienka, ul. Lindego, Gajdy, Park Chopina, Park Nacka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</si>
</sst>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_ ;\-#,##0.0\ "/>
    <numFmt numFmtId="166" formatCode="#,##0.00_ ;\-#,##0.00\ 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\ &quot;zł&quot;"/>
    <numFmt numFmtId="172" formatCode="0.0000"/>
    <numFmt numFmtId="173" formatCode="0.00000"/>
    <numFmt numFmtId="174" formatCode="#,##0.00\ _z_ł"/>
    <numFmt numFmtId="175" formatCode="#,##0\ &quot;zł&quot;"/>
    <numFmt numFmtId="176" formatCode="#,##0.000"/>
    <numFmt numFmtId="177" formatCode="#,##0.0000"/>
    <numFmt numFmtId="178" formatCode="#,##0.0"/>
    <numFmt numFmtId="179" formatCode="#\ ###\ ###\ ##0.00####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" fontId="0" fillId="0" borderId="0" xfId="0" applyNumberFormat="1" applyFill="1" applyAlignment="1">
      <alignment/>
    </xf>
    <xf numFmtId="1" fontId="25" fillId="2" borderId="10" xfId="0" applyNumberFormat="1" applyFont="1" applyFill="1" applyBorder="1" applyAlignment="1">
      <alignment horizontal="center" vertical="top"/>
    </xf>
    <xf numFmtId="1" fontId="24" fillId="2" borderId="10" xfId="0" applyNumberFormat="1" applyFont="1" applyFill="1" applyBorder="1" applyAlignment="1">
      <alignment horizontal="left" vertical="center" wrapText="1"/>
    </xf>
    <xf numFmtId="1" fontId="25" fillId="2" borderId="10" xfId="0" applyNumberFormat="1" applyFont="1" applyFill="1" applyBorder="1" applyAlignment="1">
      <alignment horizontal="center" vertical="center"/>
    </xf>
    <xf numFmtId="4" fontId="25" fillId="2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" fontId="25" fillId="2" borderId="10" xfId="0" applyNumberFormat="1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vertical="top" wrapText="1"/>
    </xf>
    <xf numFmtId="4" fontId="25" fillId="2" borderId="10" xfId="0" applyNumberFormat="1" applyFont="1" applyFill="1" applyBorder="1" applyAlignment="1">
      <alignment horizontal="center" vertical="center"/>
    </xf>
    <xf numFmtId="4" fontId="27" fillId="2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26" fillId="2" borderId="10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 applyProtection="1">
      <alignment horizontal="left" vertical="center" wrapText="1"/>
      <protection/>
    </xf>
    <xf numFmtId="1" fontId="22" fillId="34" borderId="10" xfId="0" applyNumberFormat="1" applyFont="1" applyFill="1" applyBorder="1" applyAlignment="1">
      <alignment horizontal="center" vertical="center" wrapText="1"/>
    </xf>
    <xf numFmtId="1" fontId="23" fillId="12" borderId="10" xfId="0" applyNumberFormat="1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 wrapText="1"/>
    </xf>
    <xf numFmtId="1" fontId="25" fillId="12" borderId="10" xfId="0" applyNumberFormat="1" applyFont="1" applyFill="1" applyBorder="1" applyAlignment="1">
      <alignment horizontal="center" vertical="center"/>
    </xf>
    <xf numFmtId="1" fontId="25" fillId="12" borderId="10" xfId="0" applyNumberFormat="1" applyFont="1" applyFill="1" applyBorder="1" applyAlignment="1">
      <alignment horizontal="center" vertical="center" wrapText="1"/>
    </xf>
    <xf numFmtId="4" fontId="25" fillId="12" borderId="10" xfId="0" applyNumberFormat="1" applyFont="1" applyFill="1" applyBorder="1" applyAlignment="1">
      <alignment horizontal="center" vertical="center" wrapText="1"/>
    </xf>
    <xf numFmtId="1" fontId="24" fillId="2" borderId="10" xfId="0" applyNumberFormat="1" applyFont="1" applyFill="1" applyBorder="1" applyAlignment="1">
      <alignment horizontal="center" vertical="top"/>
    </xf>
    <xf numFmtId="4" fontId="24" fillId="2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4" fillId="2" borderId="10" xfId="0" applyNumberFormat="1" applyFont="1" applyFill="1" applyBorder="1" applyAlignment="1">
      <alignment horizontal="center" vertical="center"/>
    </xf>
    <xf numFmtId="0" fontId="25" fillId="0" borderId="10" xfId="54" applyNumberFormat="1" applyFont="1" applyFill="1" applyBorder="1" applyAlignment="1">
      <alignment horizontal="left" vertical="center" wrapText="1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179" fontId="25" fillId="0" borderId="10" xfId="54" applyNumberFormat="1" applyFont="1" applyFill="1" applyBorder="1" applyAlignment="1">
      <alignment horizontal="center" vertical="center" wrapText="1"/>
      <protection/>
    </xf>
    <xf numFmtId="1" fontId="24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right" vertical="center"/>
    </xf>
    <xf numFmtId="0" fontId="25" fillId="35" borderId="10" xfId="54" applyNumberFormat="1" applyFont="1" applyFill="1" applyBorder="1" applyAlignment="1">
      <alignment horizontal="left" vertical="center" wrapText="1"/>
      <protection/>
    </xf>
    <xf numFmtId="49" fontId="25" fillId="35" borderId="10" xfId="54" applyNumberFormat="1" applyFont="1" applyFill="1" applyBorder="1" applyAlignment="1">
      <alignment horizontal="left" vertical="center" wrapText="1"/>
      <protection/>
    </xf>
    <xf numFmtId="179" fontId="25" fillId="35" borderId="10" xfId="54" applyNumberFormat="1" applyFont="1" applyFill="1" applyBorder="1" applyAlignment="1">
      <alignment horizontal="center" vertical="center" wrapText="1"/>
      <protection/>
    </xf>
    <xf numFmtId="1" fontId="25" fillId="32" borderId="10" xfId="0" applyNumberFormat="1" applyFont="1" applyFill="1" applyBorder="1" applyAlignment="1">
      <alignment horizontal="left" vertical="center" wrapText="1"/>
    </xf>
    <xf numFmtId="1" fontId="28" fillId="32" borderId="10" xfId="0" applyNumberFormat="1" applyFont="1" applyFill="1" applyBorder="1" applyAlignment="1">
      <alignment horizontal="left" vertical="center" wrapText="1"/>
    </xf>
    <xf numFmtId="49" fontId="24" fillId="32" borderId="10" xfId="54" applyNumberFormat="1" applyFont="1" applyFill="1" applyBorder="1" applyAlignment="1">
      <alignment horizontal="center" vertical="center" wrapText="1"/>
      <protection/>
    </xf>
    <xf numFmtId="179" fontId="24" fillId="32" borderId="10" xfId="54" applyNumberFormat="1" applyFont="1" applyFill="1" applyBorder="1" applyAlignment="1">
      <alignment horizontal="center" vertical="center" wrapText="1"/>
      <protection/>
    </xf>
    <xf numFmtId="43" fontId="24" fillId="32" borderId="10" xfId="0" applyNumberFormat="1" applyFont="1" applyFill="1" applyBorder="1" applyAlignment="1">
      <alignment horizontal="center" vertical="center" wrapText="1"/>
    </xf>
    <xf numFmtId="4" fontId="24" fillId="32" borderId="10" xfId="0" applyNumberFormat="1" applyFont="1" applyFill="1" applyBorder="1" applyAlignment="1">
      <alignment horizontal="right" vertical="center" wrapText="1"/>
    </xf>
    <xf numFmtId="0" fontId="25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"/>
  <sheetViews>
    <sheetView tabSelected="1" zoomScale="55" zoomScaleNormal="55" zoomScalePageLayoutView="0" workbookViewId="0" topLeftCell="A28">
      <selection activeCell="A39" sqref="A39:G41"/>
    </sheetView>
  </sheetViews>
  <sheetFormatPr defaultColWidth="9.00390625" defaultRowHeight="12.75"/>
  <cols>
    <col min="1" max="1" width="6.625" style="0" bestFit="1" customWidth="1"/>
    <col min="2" max="2" width="18.50390625" style="0" customWidth="1"/>
    <col min="3" max="3" width="76.125" style="0" customWidth="1"/>
    <col min="4" max="4" width="9.625" style="0" bestFit="1" customWidth="1"/>
    <col min="5" max="5" width="12.625" style="0" customWidth="1"/>
    <col min="6" max="6" width="12.50390625" style="0" bestFit="1" customWidth="1"/>
    <col min="7" max="7" width="14.50390625" style="0" bestFit="1" customWidth="1"/>
    <col min="8" max="8" width="11.00390625" style="1" bestFit="1" customWidth="1"/>
    <col min="9" max="60" width="9.125" style="1" customWidth="1"/>
  </cols>
  <sheetData>
    <row r="1" spans="1:7" ht="20.25" customHeight="1">
      <c r="A1" s="23" t="s">
        <v>83</v>
      </c>
      <c r="B1" s="23"/>
      <c r="C1" s="23"/>
      <c r="D1" s="23"/>
      <c r="E1" s="23"/>
      <c r="F1" s="23"/>
      <c r="G1" s="23"/>
    </row>
    <row r="2" spans="1:7" ht="18" customHeight="1">
      <c r="A2" s="24" t="s">
        <v>91</v>
      </c>
      <c r="B2" s="24"/>
      <c r="C2" s="24"/>
      <c r="D2" s="24"/>
      <c r="E2" s="24"/>
      <c r="F2" s="24"/>
      <c r="G2" s="24"/>
    </row>
    <row r="3" spans="1:7" ht="18" customHeight="1">
      <c r="A3" s="24"/>
      <c r="B3" s="24"/>
      <c r="C3" s="24"/>
      <c r="D3" s="24"/>
      <c r="E3" s="24"/>
      <c r="F3" s="24"/>
      <c r="G3" s="24"/>
    </row>
    <row r="4" spans="1:7" ht="18" customHeight="1">
      <c r="A4" s="24"/>
      <c r="B4" s="24"/>
      <c r="C4" s="24"/>
      <c r="D4" s="24"/>
      <c r="E4" s="24"/>
      <c r="F4" s="24"/>
      <c r="G4" s="24"/>
    </row>
    <row r="5" spans="1:7" ht="18" customHeight="1">
      <c r="A5" s="25" t="s">
        <v>67</v>
      </c>
      <c r="B5" s="25"/>
      <c r="C5" s="25"/>
      <c r="D5" s="25"/>
      <c r="E5" s="25"/>
      <c r="F5" s="25"/>
      <c r="G5" s="25"/>
    </row>
    <row r="6" spans="1:7" ht="31.5" customHeight="1">
      <c r="A6" s="26" t="s">
        <v>92</v>
      </c>
      <c r="B6" s="26"/>
      <c r="C6" s="26"/>
      <c r="D6" s="26"/>
      <c r="E6" s="26"/>
      <c r="F6" s="26"/>
      <c r="G6" s="26"/>
    </row>
    <row r="7" spans="1:7" ht="37.5">
      <c r="A7" s="27" t="s">
        <v>6</v>
      </c>
      <c r="B7" s="27" t="s">
        <v>9</v>
      </c>
      <c r="C7" s="28" t="s">
        <v>5</v>
      </c>
      <c r="D7" s="27" t="s">
        <v>3</v>
      </c>
      <c r="E7" s="29" t="s">
        <v>8</v>
      </c>
      <c r="F7" s="29" t="s">
        <v>27</v>
      </c>
      <c r="G7" s="29" t="s">
        <v>28</v>
      </c>
    </row>
    <row r="8" spans="1:8" s="1" customFormat="1" ht="34.5" customHeight="1">
      <c r="A8" s="30" t="s">
        <v>0</v>
      </c>
      <c r="B8" s="4"/>
      <c r="C8" s="5" t="s">
        <v>88</v>
      </c>
      <c r="D8" s="6" t="s">
        <v>85</v>
      </c>
      <c r="E8" s="7" t="s">
        <v>85</v>
      </c>
      <c r="F8" s="7" t="s">
        <v>85</v>
      </c>
      <c r="G8" s="31">
        <f>SUM(G9:G10)</f>
        <v>0</v>
      </c>
      <c r="H8" s="3"/>
    </row>
    <row r="9" spans="1:7" s="1" customFormat="1" ht="35.25" customHeight="1">
      <c r="A9" s="32" t="s">
        <v>11</v>
      </c>
      <c r="B9" s="8" t="s">
        <v>41</v>
      </c>
      <c r="C9" s="9" t="s">
        <v>43</v>
      </c>
      <c r="D9" s="10" t="s">
        <v>4</v>
      </c>
      <c r="E9" s="11">
        <v>18</v>
      </c>
      <c r="F9" s="12">
        <v>0</v>
      </c>
      <c r="G9" s="12">
        <f>+E9*F9</f>
        <v>0</v>
      </c>
    </row>
    <row r="10" spans="1:8" ht="35.25" customHeight="1">
      <c r="A10" s="32" t="s">
        <v>42</v>
      </c>
      <c r="B10" s="8" t="s">
        <v>44</v>
      </c>
      <c r="C10" s="13" t="s">
        <v>29</v>
      </c>
      <c r="D10" s="10" t="s">
        <v>7</v>
      </c>
      <c r="E10" s="11">
        <v>325</v>
      </c>
      <c r="F10" s="12">
        <v>0</v>
      </c>
      <c r="G10" s="12">
        <f>+E10*F10</f>
        <v>0</v>
      </c>
      <c r="H10" s="3"/>
    </row>
    <row r="11" spans="1:7" s="1" customFormat="1" ht="37.5" customHeight="1">
      <c r="A11" s="33" t="s">
        <v>1</v>
      </c>
      <c r="B11" s="14"/>
      <c r="C11" s="15" t="s">
        <v>89</v>
      </c>
      <c r="D11" s="6" t="s">
        <v>85</v>
      </c>
      <c r="E11" s="16" t="s">
        <v>85</v>
      </c>
      <c r="F11" s="17" t="s">
        <v>85</v>
      </c>
      <c r="G11" s="31">
        <f>SUM(G12:G31)</f>
        <v>0</v>
      </c>
    </row>
    <row r="12" spans="1:60" s="2" customFormat="1" ht="43.5" customHeight="1">
      <c r="A12" s="32" t="s">
        <v>12</v>
      </c>
      <c r="B12" s="8" t="s">
        <v>45</v>
      </c>
      <c r="C12" s="34" t="s">
        <v>48</v>
      </c>
      <c r="D12" s="35" t="s">
        <v>4</v>
      </c>
      <c r="E12" s="36">
        <v>7</v>
      </c>
      <c r="F12" s="18">
        <v>0</v>
      </c>
      <c r="G12" s="12">
        <f aca="true" t="shared" si="0" ref="G12:G22">+E12*F12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7" ht="43.5" customHeight="1">
      <c r="A13" s="32" t="s">
        <v>13</v>
      </c>
      <c r="B13" s="19" t="s">
        <v>79</v>
      </c>
      <c r="C13" s="34" t="s">
        <v>68</v>
      </c>
      <c r="D13" s="35" t="s">
        <v>31</v>
      </c>
      <c r="E13" s="36">
        <v>198</v>
      </c>
      <c r="F13" s="20">
        <v>0</v>
      </c>
      <c r="G13" s="12">
        <f t="shared" si="0"/>
        <v>0</v>
      </c>
    </row>
    <row r="14" spans="1:7" ht="43.5" customHeight="1">
      <c r="A14" s="32" t="s">
        <v>14</v>
      </c>
      <c r="B14" s="19" t="s">
        <v>46</v>
      </c>
      <c r="C14" s="34" t="s">
        <v>30</v>
      </c>
      <c r="D14" s="35" t="s">
        <v>31</v>
      </c>
      <c r="E14" s="36">
        <v>92</v>
      </c>
      <c r="F14" s="18">
        <v>0</v>
      </c>
      <c r="G14" s="18">
        <f t="shared" si="0"/>
        <v>0</v>
      </c>
    </row>
    <row r="15" spans="1:7" ht="43.5" customHeight="1">
      <c r="A15" s="32" t="s">
        <v>15</v>
      </c>
      <c r="B15" s="19" t="s">
        <v>70</v>
      </c>
      <c r="C15" s="34" t="s">
        <v>69</v>
      </c>
      <c r="D15" s="35" t="s">
        <v>31</v>
      </c>
      <c r="E15" s="36">
        <v>6</v>
      </c>
      <c r="F15" s="18">
        <v>0</v>
      </c>
      <c r="G15" s="18">
        <f t="shared" si="0"/>
        <v>0</v>
      </c>
    </row>
    <row r="16" spans="1:7" ht="43.5" customHeight="1">
      <c r="A16" s="32" t="s">
        <v>16</v>
      </c>
      <c r="B16" s="19" t="s">
        <v>71</v>
      </c>
      <c r="C16" s="34" t="s">
        <v>72</v>
      </c>
      <c r="D16" s="35" t="s">
        <v>7</v>
      </c>
      <c r="E16" s="36">
        <v>6</v>
      </c>
      <c r="F16" s="18">
        <v>0</v>
      </c>
      <c r="G16" s="18">
        <f t="shared" si="0"/>
        <v>0</v>
      </c>
    </row>
    <row r="17" spans="1:7" ht="43.5" customHeight="1">
      <c r="A17" s="32" t="s">
        <v>17</v>
      </c>
      <c r="B17" s="19" t="s">
        <v>47</v>
      </c>
      <c r="C17" s="34" t="s">
        <v>49</v>
      </c>
      <c r="D17" s="35" t="s">
        <v>4</v>
      </c>
      <c r="E17" s="36">
        <v>7</v>
      </c>
      <c r="F17" s="18">
        <v>0</v>
      </c>
      <c r="G17" s="18">
        <f t="shared" si="0"/>
        <v>0</v>
      </c>
    </row>
    <row r="18" spans="1:7" ht="43.5" customHeight="1">
      <c r="A18" s="32" t="s">
        <v>18</v>
      </c>
      <c r="B18" s="19" t="s">
        <v>47</v>
      </c>
      <c r="C18" s="34" t="s">
        <v>73</v>
      </c>
      <c r="D18" s="35" t="s">
        <v>4</v>
      </c>
      <c r="E18" s="36">
        <v>9</v>
      </c>
      <c r="F18" s="18">
        <v>0</v>
      </c>
      <c r="G18" s="18">
        <f t="shared" si="0"/>
        <v>0</v>
      </c>
    </row>
    <row r="19" spans="1:7" ht="43.5" customHeight="1">
      <c r="A19" s="32" t="s">
        <v>19</v>
      </c>
      <c r="B19" s="19" t="s">
        <v>47</v>
      </c>
      <c r="C19" s="34" t="s">
        <v>74</v>
      </c>
      <c r="D19" s="35" t="s">
        <v>4</v>
      </c>
      <c r="E19" s="36">
        <v>25</v>
      </c>
      <c r="F19" s="18">
        <v>0</v>
      </c>
      <c r="G19" s="18">
        <f t="shared" si="0"/>
        <v>0</v>
      </c>
    </row>
    <row r="20" spans="1:7" ht="43.5" customHeight="1">
      <c r="A20" s="32" t="s">
        <v>20</v>
      </c>
      <c r="B20" s="19" t="s">
        <v>47</v>
      </c>
      <c r="C20" s="34" t="s">
        <v>50</v>
      </c>
      <c r="D20" s="35" t="s">
        <v>4</v>
      </c>
      <c r="E20" s="36">
        <v>7</v>
      </c>
      <c r="F20" s="18">
        <v>0</v>
      </c>
      <c r="G20" s="18">
        <f t="shared" si="0"/>
        <v>0</v>
      </c>
    </row>
    <row r="21" spans="1:7" ht="43.5" customHeight="1">
      <c r="A21" s="32" t="s">
        <v>21</v>
      </c>
      <c r="B21" s="19" t="s">
        <v>47</v>
      </c>
      <c r="C21" s="34" t="s">
        <v>51</v>
      </c>
      <c r="D21" s="35" t="s">
        <v>4</v>
      </c>
      <c r="E21" s="36">
        <v>34</v>
      </c>
      <c r="F21" s="18">
        <v>0</v>
      </c>
      <c r="G21" s="18">
        <f t="shared" si="0"/>
        <v>0</v>
      </c>
    </row>
    <row r="22" spans="1:7" ht="43.5" customHeight="1">
      <c r="A22" s="32" t="s">
        <v>22</v>
      </c>
      <c r="B22" s="19" t="s">
        <v>47</v>
      </c>
      <c r="C22" s="34" t="s">
        <v>32</v>
      </c>
      <c r="D22" s="35" t="s">
        <v>4</v>
      </c>
      <c r="E22" s="36">
        <v>20</v>
      </c>
      <c r="F22" s="20">
        <v>0</v>
      </c>
      <c r="G22" s="18">
        <f t="shared" si="0"/>
        <v>0</v>
      </c>
    </row>
    <row r="23" spans="1:60" s="2" customFormat="1" ht="43.5" customHeight="1">
      <c r="A23" s="32" t="s">
        <v>23</v>
      </c>
      <c r="B23" s="19" t="s">
        <v>47</v>
      </c>
      <c r="C23" s="34" t="s">
        <v>75</v>
      </c>
      <c r="D23" s="35" t="s">
        <v>10</v>
      </c>
      <c r="E23" s="36">
        <v>21</v>
      </c>
      <c r="F23" s="20">
        <v>0</v>
      </c>
      <c r="G23" s="18">
        <f aca="true" t="shared" si="1" ref="G23:G38">+E23*F23</f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s="2" customFormat="1" ht="43.5" customHeight="1">
      <c r="A24" s="32" t="s">
        <v>59</v>
      </c>
      <c r="B24" s="19" t="s">
        <v>52</v>
      </c>
      <c r="C24" s="34" t="s">
        <v>53</v>
      </c>
      <c r="D24" s="35" t="s">
        <v>4</v>
      </c>
      <c r="E24" s="36">
        <v>93</v>
      </c>
      <c r="F24" s="18">
        <v>0</v>
      </c>
      <c r="G24" s="18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s="2" customFormat="1" ht="43.5" customHeight="1">
      <c r="A25" s="32" t="s">
        <v>60</v>
      </c>
      <c r="B25" s="19" t="s">
        <v>52</v>
      </c>
      <c r="C25" s="34" t="s">
        <v>54</v>
      </c>
      <c r="D25" s="35" t="s">
        <v>4</v>
      </c>
      <c r="E25" s="36">
        <v>31</v>
      </c>
      <c r="F25" s="18">
        <v>0</v>
      </c>
      <c r="G25" s="18">
        <f t="shared" si="1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s="2" customFormat="1" ht="43.5" customHeight="1">
      <c r="A26" s="32" t="s">
        <v>61</v>
      </c>
      <c r="B26" s="19" t="s">
        <v>52</v>
      </c>
      <c r="C26" s="34" t="s">
        <v>55</v>
      </c>
      <c r="D26" s="35" t="s">
        <v>4</v>
      </c>
      <c r="E26" s="36">
        <v>14</v>
      </c>
      <c r="F26" s="18">
        <v>0</v>
      </c>
      <c r="G26" s="18">
        <f t="shared" si="1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2" customFormat="1" ht="43.5" customHeight="1">
      <c r="A27" s="32" t="s">
        <v>62</v>
      </c>
      <c r="B27" s="19" t="s">
        <v>52</v>
      </c>
      <c r="C27" s="34" t="s">
        <v>76</v>
      </c>
      <c r="D27" s="35" t="s">
        <v>4</v>
      </c>
      <c r="E27" s="36">
        <v>5</v>
      </c>
      <c r="F27" s="18">
        <v>0</v>
      </c>
      <c r="G27" s="18">
        <f t="shared" si="1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2" customFormat="1" ht="43.5" customHeight="1">
      <c r="A28" s="32" t="s">
        <v>63</v>
      </c>
      <c r="B28" s="19" t="s">
        <v>52</v>
      </c>
      <c r="C28" s="34" t="s">
        <v>77</v>
      </c>
      <c r="D28" s="35" t="s">
        <v>4</v>
      </c>
      <c r="E28" s="36">
        <v>15</v>
      </c>
      <c r="F28" s="18">
        <v>0</v>
      </c>
      <c r="G28" s="18">
        <f>+E28*F28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2" customFormat="1" ht="43.5" customHeight="1">
      <c r="A29" s="32" t="s">
        <v>64</v>
      </c>
      <c r="B29" s="19" t="s">
        <v>52</v>
      </c>
      <c r="C29" s="34" t="s">
        <v>78</v>
      </c>
      <c r="D29" s="35" t="s">
        <v>4</v>
      </c>
      <c r="E29" s="36">
        <v>22</v>
      </c>
      <c r="F29" s="18">
        <v>0</v>
      </c>
      <c r="G29" s="18">
        <f>+E29*F29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2" customFormat="1" ht="43.5" customHeight="1">
      <c r="A30" s="32" t="s">
        <v>65</v>
      </c>
      <c r="B30" s="19" t="s">
        <v>52</v>
      </c>
      <c r="C30" s="34" t="s">
        <v>56</v>
      </c>
      <c r="D30" s="35" t="s">
        <v>4</v>
      </c>
      <c r="E30" s="36">
        <v>4</v>
      </c>
      <c r="F30" s="18">
        <v>0</v>
      </c>
      <c r="G30" s="18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7" ht="43.5" customHeight="1">
      <c r="A31" s="32" t="s">
        <v>66</v>
      </c>
      <c r="B31" s="19" t="s">
        <v>33</v>
      </c>
      <c r="C31" s="34" t="s">
        <v>34</v>
      </c>
      <c r="D31" s="35" t="s">
        <v>4</v>
      </c>
      <c r="E31" s="36">
        <v>290</v>
      </c>
      <c r="F31" s="20">
        <v>0</v>
      </c>
      <c r="G31" s="18">
        <f t="shared" si="1"/>
        <v>0</v>
      </c>
    </row>
    <row r="32" spans="1:7" s="1" customFormat="1" ht="38.25" customHeight="1">
      <c r="A32" s="37" t="s">
        <v>2</v>
      </c>
      <c r="B32" s="14"/>
      <c r="C32" s="21" t="s">
        <v>90</v>
      </c>
      <c r="D32" s="6" t="s">
        <v>85</v>
      </c>
      <c r="E32" s="16" t="s">
        <v>85</v>
      </c>
      <c r="F32" s="17" t="s">
        <v>85</v>
      </c>
      <c r="G32" s="38">
        <f>SUM(G33:G38)</f>
        <v>0</v>
      </c>
    </row>
    <row r="33" spans="1:7" ht="39" customHeight="1">
      <c r="A33" s="32" t="s">
        <v>24</v>
      </c>
      <c r="B33" s="19" t="s">
        <v>35</v>
      </c>
      <c r="C33" s="39" t="s">
        <v>37</v>
      </c>
      <c r="D33" s="40" t="s">
        <v>4</v>
      </c>
      <c r="E33" s="41">
        <v>13</v>
      </c>
      <c r="F33" s="18">
        <v>0</v>
      </c>
      <c r="G33" s="18">
        <f t="shared" si="1"/>
        <v>0</v>
      </c>
    </row>
    <row r="34" spans="1:7" ht="39" customHeight="1">
      <c r="A34" s="32" t="s">
        <v>25</v>
      </c>
      <c r="B34" s="19" t="s">
        <v>35</v>
      </c>
      <c r="C34" s="39" t="s">
        <v>82</v>
      </c>
      <c r="D34" s="40" t="s">
        <v>81</v>
      </c>
      <c r="E34" s="41">
        <v>18</v>
      </c>
      <c r="F34" s="18">
        <v>0</v>
      </c>
      <c r="G34" s="18">
        <f t="shared" si="1"/>
        <v>0</v>
      </c>
    </row>
    <row r="35" spans="1:7" ht="39" customHeight="1">
      <c r="A35" s="32" t="s">
        <v>26</v>
      </c>
      <c r="B35" s="19" t="s">
        <v>35</v>
      </c>
      <c r="C35" s="39" t="s">
        <v>38</v>
      </c>
      <c r="D35" s="40" t="s">
        <v>7</v>
      </c>
      <c r="E35" s="41">
        <v>274</v>
      </c>
      <c r="F35" s="18">
        <v>0</v>
      </c>
      <c r="G35" s="18">
        <f t="shared" si="1"/>
        <v>0</v>
      </c>
    </row>
    <row r="36" spans="1:7" ht="39" customHeight="1">
      <c r="A36" s="32" t="s">
        <v>36</v>
      </c>
      <c r="B36" s="19" t="s">
        <v>35</v>
      </c>
      <c r="C36" s="39" t="s">
        <v>39</v>
      </c>
      <c r="D36" s="40" t="s">
        <v>7</v>
      </c>
      <c r="E36" s="41">
        <v>274</v>
      </c>
      <c r="F36" s="20">
        <v>0</v>
      </c>
      <c r="G36" s="18">
        <f t="shared" si="1"/>
        <v>0</v>
      </c>
    </row>
    <row r="37" spans="1:7" ht="39" customHeight="1">
      <c r="A37" s="32" t="s">
        <v>58</v>
      </c>
      <c r="B37" s="19" t="s">
        <v>35</v>
      </c>
      <c r="C37" s="39" t="s">
        <v>57</v>
      </c>
      <c r="D37" s="40" t="s">
        <v>7</v>
      </c>
      <c r="E37" s="41">
        <v>182</v>
      </c>
      <c r="F37" s="20">
        <v>0</v>
      </c>
      <c r="G37" s="18">
        <f>+E37*F37</f>
        <v>0</v>
      </c>
    </row>
    <row r="38" spans="1:7" ht="39" customHeight="1">
      <c r="A38" s="32" t="s">
        <v>80</v>
      </c>
      <c r="B38" s="19" t="s">
        <v>35</v>
      </c>
      <c r="C38" s="39" t="s">
        <v>40</v>
      </c>
      <c r="D38" s="40" t="s">
        <v>7</v>
      </c>
      <c r="E38" s="41">
        <v>92</v>
      </c>
      <c r="F38" s="20">
        <v>0</v>
      </c>
      <c r="G38" s="18">
        <f t="shared" si="1"/>
        <v>0</v>
      </c>
    </row>
    <row r="39" spans="1:7" ht="54" customHeight="1">
      <c r="A39" s="42"/>
      <c r="B39" s="43"/>
      <c r="C39" s="22" t="s">
        <v>84</v>
      </c>
      <c r="D39" s="44" t="s">
        <v>85</v>
      </c>
      <c r="E39" s="45" t="s">
        <v>85</v>
      </c>
      <c r="F39" s="46" t="s">
        <v>85</v>
      </c>
      <c r="G39" s="47">
        <f>G8+G11+G32</f>
        <v>0</v>
      </c>
    </row>
    <row r="40" spans="1:7" ht="49.5" customHeight="1">
      <c r="A40" s="48"/>
      <c r="B40" s="48"/>
      <c r="C40" s="49" t="s">
        <v>86</v>
      </c>
      <c r="D40" s="50" t="s">
        <v>85</v>
      </c>
      <c r="E40" s="50" t="s">
        <v>85</v>
      </c>
      <c r="F40" s="46" t="s">
        <v>85</v>
      </c>
      <c r="G40" s="47">
        <f>G39*0.23</f>
        <v>0</v>
      </c>
    </row>
    <row r="41" spans="1:7" ht="50.25">
      <c r="A41" s="48"/>
      <c r="B41" s="48"/>
      <c r="C41" s="49" t="s">
        <v>87</v>
      </c>
      <c r="D41" s="50" t="s">
        <v>85</v>
      </c>
      <c r="E41" s="50" t="s">
        <v>85</v>
      </c>
      <c r="F41" s="46" t="s">
        <v>85</v>
      </c>
      <c r="G41" s="47">
        <f>G39+G40</f>
        <v>0</v>
      </c>
    </row>
  </sheetData>
  <sheetProtection/>
  <mergeCells count="4">
    <mergeCell ref="A1:G1"/>
    <mergeCell ref="A2:G4"/>
    <mergeCell ref="A5:G5"/>
    <mergeCell ref="A6:G6"/>
  </mergeCells>
  <printOptions/>
  <pageMargins left="0.7480314960629921" right="0.7480314960629921" top="0.984251968503937" bottom="1.968503937007874" header="0.7086614173228347" footer="0.7086614173228347"/>
  <pageSetup horizontalDpi="600" verticalDpi="600" orientation="portrait" paperSize="9" scale="53" r:id="rId1"/>
  <headerFooter alignWithMargins="0">
    <oddHeader>&amp;LOznaczenie sprawy: ZA.271.84.2020   
&amp;R Załącznik nr 4C do SIWZ
Załącznik nr 9 do umowy
</oddHeader>
    <oddFooter>&amp;L
__________________________
          miejscowość, data
&amp;C
________________________
 imię i nazwisko
&amp;R
_______________________________
podpis wykonawcy lub 
osoby upoważnionej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Oleś Aneta</cp:lastModifiedBy>
  <cp:lastPrinted>2020-12-02T10:01:50Z</cp:lastPrinted>
  <dcterms:created xsi:type="dcterms:W3CDTF">2003-11-13T13:32:43Z</dcterms:created>
  <dcterms:modified xsi:type="dcterms:W3CDTF">2020-12-02T11:24:42Z</dcterms:modified>
  <cp:category/>
  <cp:version/>
  <cp:contentType/>
  <cp:contentStatus/>
</cp:coreProperties>
</file>